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K:\OEKONOMI\År\Søjle III offentliggørelse\2022\"/>
    </mc:Choice>
  </mc:AlternateContent>
  <xr:revisionPtr revIDLastSave="0" documentId="13_ncr:1_{F1BD59FD-60AD-40E0-B248-DE476628FD41}" xr6:coauthVersionLast="47" xr6:coauthVersionMax="47" xr10:uidLastSave="{00000000-0000-0000-0000-000000000000}"/>
  <bookViews>
    <workbookView xWindow="-120" yWindow="-120" windowWidth="29040" windowHeight="15840" tabRatio="916" xr2:uid="{A7CBC392-26F9-46CB-BD38-ABFDC2F60E0F}"/>
  </bookViews>
  <sheets>
    <sheet name="Forside" sheetId="101" r:id="rId1"/>
    <sheet name="Ansvarsfraskrivelse" sheetId="42" r:id="rId2"/>
    <sheet name="Erklæring" sheetId="73" r:id="rId3"/>
    <sheet name="Indhold" sheetId="15" r:id="rId4"/>
    <sheet name="EU OVA" sheetId="94" r:id="rId5"/>
    <sheet name="EU LIQA" sheetId="95" r:id="rId6"/>
    <sheet name="EU CRA" sheetId="96" r:id="rId7"/>
    <sheet name="EU MRA" sheetId="97" r:id="rId8"/>
    <sheet name="EU ORA" sheetId="98" r:id="rId9"/>
    <sheet name="EU OVB" sheetId="99" r:id="rId10"/>
    <sheet name="EU CC1" sheetId="16" r:id="rId11"/>
    <sheet name="EU CC2" sheetId="40" r:id="rId12"/>
    <sheet name="EU OVC" sheetId="100" r:id="rId13"/>
    <sheet name="EU OV1" sheetId="18" r:id="rId14"/>
    <sheet name="EU KM1" sheetId="63" r:id="rId15"/>
    <sheet name="EU REMA" sheetId="87" r:id="rId16"/>
    <sheet name="EU REM1" sheetId="88" r:id="rId17"/>
    <sheet name="EU REM2" sheetId="102" r:id="rId18"/>
    <sheet name="EU REM3" sheetId="103" r:id="rId19"/>
    <sheet name="EU REM4" sheetId="104" r:id="rId20"/>
    <sheet name="EU REM5" sheetId="92" r:id="rId21"/>
  </sheets>
  <externalReferences>
    <externalReference r:id="rId22"/>
    <externalReference r:id="rId23"/>
    <externalReference r:id="rId24"/>
  </externalReferences>
  <definedNames>
    <definedName name="asd" hidden="1">[1]Rapport!$U$108</definedName>
    <definedName name="BRANCHE1">#REF!</definedName>
    <definedName name="ert" hidden="1">[1]Rapport!$U$106</definedName>
    <definedName name="erty" hidden="1">[1]Rapport!$U$101</definedName>
    <definedName name="fghdg" hidden="1">[1]Rapport!$U$103</definedName>
    <definedName name="fvh" hidden="1">[1]Rapport!$U$107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URSREG1A">#REF!</definedName>
    <definedName name="KURSREG1B">#REF!</definedName>
    <definedName name="LIK1A">#REF!</definedName>
    <definedName name="LIK1B">#REF!</definedName>
    <definedName name="OBL1A">#REF!</definedName>
    <definedName name="OBL1B">#REF!</definedName>
    <definedName name="OMK1A">#REF!</definedName>
    <definedName name="OMK1B">#REF!</definedName>
    <definedName name="OMK2A">#REF!</definedName>
    <definedName name="OMK2B">#REF!</definedName>
    <definedName name="OMK3B">#REF!</definedName>
    <definedName name="opslag">[2]PPT!$J$3:$AF$70</definedName>
    <definedName name="OVERBLIK1">#REF!</definedName>
    <definedName name="OVERBLIK2">#REF!</definedName>
    <definedName name="OVERBLIK3">#REF!</definedName>
    <definedName name="qwe" hidden="1">[1]Rapport!$U$104</definedName>
    <definedName name="sdf" hidden="1">[1]Rapport!$U$100</definedName>
    <definedName name="sdg" hidden="1">[1]Rapport!$U$105</definedName>
    <definedName name="segghhf" hidden="1">[1]Rapport!$U$102</definedName>
    <definedName name="SOLVENS1">#REF!</definedName>
    <definedName name="temp1" hidden="1">[3]Rapport!$U$108</definedName>
    <definedName name="temp10" hidden="1">[3]Rapport!$U$103</definedName>
    <definedName name="temp2" hidden="1">[3]Rapport!$U$104</definedName>
    <definedName name="temp3" hidden="1">[3]Rapport!$U$100</definedName>
    <definedName name="temp4" hidden="1">[3]Rapport!$U$106</definedName>
    <definedName name="temp5" hidden="1">[3]Rapport!$U$107</definedName>
    <definedName name="temp6" hidden="1">[3]Rapport!$U$105</definedName>
    <definedName name="temp7" hidden="1">[3]Rapport!$U$101</definedName>
    <definedName name="temp8" hidden="1">[3]Rapport!$U$102</definedName>
    <definedName name="temp9" hidden="1">[3]Rapport!$U$109</definedName>
    <definedName name="TLKRE1A">#REF!</definedName>
    <definedName name="TLKRE1B">#REF!</definedName>
    <definedName name="_xlnm.Print_Area" localSheetId="1">Ansvarsfraskrivelse!$A$1:$I$19</definedName>
    <definedName name="_xlnm.Print_Area" localSheetId="2">Erklæring!$A$1:$E$10</definedName>
    <definedName name="_xlnm.Print_Area" localSheetId="10">'EU CC1'!$B$2:$E$122</definedName>
    <definedName name="_xlnm.Print_Area" localSheetId="11">'EU CC2'!$B$2:$D$42</definedName>
    <definedName name="_xlnm.Print_Area" localSheetId="6">'EU CRA'!$B$2:$D$6</definedName>
    <definedName name="_xlnm.Print_Area" localSheetId="14">'EU KM1'!$B$2:$H$49</definedName>
    <definedName name="_xlnm.Print_Area" localSheetId="5">'EU LIQA'!$B$2:$E$7</definedName>
    <definedName name="_xlnm.Print_Area" localSheetId="7">'EU MRA'!$B$2:$D$5</definedName>
    <definedName name="_xlnm.Print_Area" localSheetId="8">'EU ORA'!$B$2:$D$5</definedName>
    <definedName name="_xlnm.Print_Area" localSheetId="13">'EU OV1'!$B$2:$F$33</definedName>
    <definedName name="_xlnm.Print_Area" localSheetId="4">'EU OVA'!$B$2:$E$8</definedName>
    <definedName name="_xlnm.Print_Area" localSheetId="9">'EU OVB'!$B$2:$E$7</definedName>
    <definedName name="_xlnm.Print_Area" localSheetId="12">'EU OVC'!$B$2:$E$6</definedName>
    <definedName name="_xlnm.Print_Area" localSheetId="16">'EU REM1'!$B$2:$H$27</definedName>
    <definedName name="_xlnm.Print_Area" localSheetId="17">'EU REM2'!$B$2:$G$18</definedName>
    <definedName name="_xlnm.Print_Area" localSheetId="18">'EU REM3'!$B$2:$K$29</definedName>
    <definedName name="_xlnm.Print_Area" localSheetId="19">'EU REM4'!$B$2:$D$16</definedName>
    <definedName name="_xlnm.Print_Area" localSheetId="20">'EU REM5'!$B$2:$M$13</definedName>
    <definedName name="_xlnm.Print_Area" localSheetId="15">'EU REMA'!$B$2:$D$14</definedName>
    <definedName name="_xlnm.Print_Area" localSheetId="0">Forside!$A$1:$U$40</definedName>
    <definedName name="_xlnm.Print_Area" localSheetId="3">Indhold!$B$2:$B$30</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8" l="1"/>
  <c r="E12" i="18"/>
  <c r="F12" i="18"/>
  <c r="D7" i="18"/>
  <c r="D12" i="18"/>
  <c r="D24" i="18"/>
  <c r="D6" i="18"/>
  <c r="D46" i="16" l="1"/>
  <c r="D45" i="16"/>
  <c r="D15" i="16"/>
  <c r="D11" i="16"/>
  <c r="F29" i="18" l="1"/>
  <c r="F28" i="18" s="1"/>
  <c r="F25" i="18"/>
  <c r="F14" i="18"/>
  <c r="F15" i="18"/>
  <c r="F16" i="18"/>
  <c r="F17" i="18"/>
  <c r="F13" i="18"/>
  <c r="F7" i="18"/>
  <c r="F6" i="18" s="1"/>
  <c r="E28" i="18"/>
  <c r="F24" i="18"/>
  <c r="E24" i="18"/>
  <c r="E6" i="18"/>
  <c r="D28" i="18"/>
  <c r="D33" i="18" s="1"/>
  <c r="C42" i="40"/>
  <c r="C33" i="40"/>
  <c r="C20" i="40"/>
  <c r="E33" i="18" l="1"/>
  <c r="F33" i="18"/>
</calcChain>
</file>

<file path=xl/sharedStrings.xml><?xml version="1.0" encoding="utf-8"?>
<sst xmlns="http://schemas.openxmlformats.org/spreadsheetml/2006/main" count="713" uniqueCount="468">
  <si>
    <t>EU-5a</t>
  </si>
  <si>
    <t>EU-14a</t>
  </si>
  <si>
    <t>EU-19a</t>
  </si>
  <si>
    <t>EU-20a</t>
  </si>
  <si>
    <t>EU-20b</t>
  </si>
  <si>
    <t>EU-20c</t>
  </si>
  <si>
    <t>EU-3a</t>
  </si>
  <si>
    <t>EU-20d</t>
  </si>
  <si>
    <t>EU-25a</t>
  </si>
  <si>
    <t>EU-25b</t>
  </si>
  <si>
    <t>27a</t>
  </si>
  <si>
    <t>EU-33a</t>
  </si>
  <si>
    <t>EU-33b</t>
  </si>
  <si>
    <t xml:space="preserve">42a </t>
  </si>
  <si>
    <t>EU-47a</t>
  </si>
  <si>
    <t>EU-47b</t>
  </si>
  <si>
    <t>54a</t>
  </si>
  <si>
    <t>EU-56a </t>
  </si>
  <si>
    <t>EU-56b</t>
  </si>
  <si>
    <t>EU-67a</t>
  </si>
  <si>
    <t>Reference</t>
  </si>
  <si>
    <t>EU-9a</t>
  </si>
  <si>
    <t>EU-7a</t>
  </si>
  <si>
    <t>EU-7b</t>
  </si>
  <si>
    <t>EU-7c</t>
  </si>
  <si>
    <t>EU-7d</t>
  </si>
  <si>
    <t>EU-8a</t>
  </si>
  <si>
    <t>EU-10a</t>
  </si>
  <si>
    <t>EU-11a</t>
  </si>
  <si>
    <t>EU-14b</t>
  </si>
  <si>
    <t>EU-14c</t>
  </si>
  <si>
    <t>EU-14d</t>
  </si>
  <si>
    <t>EU-14e</t>
  </si>
  <si>
    <t>EU-16a</t>
  </si>
  <si>
    <t>EU-16b</t>
  </si>
  <si>
    <t>EU-4a</t>
  </si>
  <si>
    <t>22a</t>
  </si>
  <si>
    <t>EU-8b</t>
  </si>
  <si>
    <t>EU-23a</t>
  </si>
  <si>
    <t>EU-23b</t>
  </si>
  <si>
    <t>EU-23c</t>
  </si>
  <si>
    <t>DKK</t>
  </si>
  <si>
    <t>EU-67b</t>
  </si>
  <si>
    <t>EU-5x</t>
  </si>
  <si>
    <t>EU-13a</t>
  </si>
  <si>
    <t>EU-13b</t>
  </si>
  <si>
    <t>EU-14x</t>
  </si>
  <si>
    <t>EU-14y</t>
  </si>
  <si>
    <t>A (Ref. EU-CC2)</t>
  </si>
  <si>
    <t>C (Ref. EU-CC2)</t>
  </si>
  <si>
    <t>B (Ref. EU-CC2)</t>
  </si>
  <si>
    <t>D (Ref. EU-CC2)</t>
  </si>
  <si>
    <t>E (Ref. EU-CC2)</t>
  </si>
  <si>
    <t>F (Ref. EU-CC2)</t>
  </si>
  <si>
    <t>G (Ref. EU-CC2)</t>
  </si>
  <si>
    <t>G</t>
  </si>
  <si>
    <t>A</t>
  </si>
  <si>
    <t>F</t>
  </si>
  <si>
    <t>-</t>
  </si>
  <si>
    <t xml:space="preserve">Kapitalinstrumenter og overkurs ved emission i tilknytning hertil </t>
  </si>
  <si>
    <t xml:space="preserve">     heraf: instrumenttype 1</t>
  </si>
  <si>
    <t xml:space="preserve">     heraf: instrumenttype 2</t>
  </si>
  <si>
    <t xml:space="preserve">     heraf: instrumenttype 3</t>
  </si>
  <si>
    <t xml:space="preserve">Overført resultat </t>
  </si>
  <si>
    <t>Akkumuleret anden totalindkomst (og andre reserver)</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</si>
  <si>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</si>
  <si>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</si>
  <si>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</si>
  <si>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 xml:space="preserve">Uafhængigt kontrollerede foreløbige overskud fratrukket forventede udgifter eller udbytter </t>
  </si>
  <si>
    <t xml:space="preserve">Egentlig kernekapital:  instrumenter og reserver        </t>
  </si>
  <si>
    <t>Egentlig kernekapital før lovpligtige justeringer</t>
  </si>
  <si>
    <t>Egentlig kernekapital: lovpligtige justeringer </t>
  </si>
  <si>
    <t>Yderligere værdijusteringer (negativt beløb)</t>
  </si>
  <si>
    <t>Immaterielle aktiver (fratrukket tilhørende skatteforpligtelser) (negativt beløb)</t>
  </si>
  <si>
    <t>Ikke relevant</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</si>
  <si>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</si>
  <si>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</si>
  <si>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</si>
  <si>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</si>
  <si>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</si>
  <si>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</si>
  <si>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</si>
  <si>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</si>
  <si>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</si>
  <si>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</si>
  <si>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Eksponeringsværdien af følgende poster, som opfylder betingelserne for at kunne tildeles en risikovægt på 1 250 %, hvis instituttet vælger fradragsalternativet</t>
  </si>
  <si>
    <t xml:space="preserve">     heraf: kvalificerede andele uden for den finansielle sektor (negativt beløb)</t>
  </si>
  <si>
    <t xml:space="preserve">     heraf: securitiseringspositioner (negativt beløb)</t>
  </si>
  <si>
    <t xml:space="preserve">     heraf: leveringsrisiko (free deliveries) (negativt beløb)</t>
  </si>
  <si>
    <t>Udskudte skatteaktiver, som skyldes midlertidige forskelle (beløb over tærsklen på 10 %, fratrukket tilknyttede skatteforpligtelser, hvis betingelserne i artikel 38, stk. 3, i CRR er opfyldt) (negativt beløb)</t>
  </si>
  <si>
    <t>Beløb, der overstiger tærsklen på 17,65 % (negativt beløb)</t>
  </si>
  <si>
    <t xml:space="preserve">     heraf: instituttets direkte, indirekte og syntetiske besiddelser af egentlige kernekapitalinstrumenter i enheder i den finansielle sektor, når instituttet har væsentlige investeringer i disse enheder</t>
  </si>
  <si>
    <t xml:space="preserve">     heraf: udskudte skatteaktiver, som skyldes midlertidige forskelle</t>
  </si>
  <si>
    <t>Tab i det løbende regnskabsår (negativt beløb)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</si>
  <si>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</si>
  <si>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t>Kvalificerede fradrag i hybrid kernekapital, der overstiger instituttets hybride kernekapitalposter (negativt beløb)</t>
  </si>
  <si>
    <t>Andre lovpligtige justeringer</t>
  </si>
  <si>
    <t>Samlede lovpligtige justeringer af egentlig kernekapital</t>
  </si>
  <si>
    <t xml:space="preserve">Egentlig kernekapital </t>
  </si>
  <si>
    <t>Hybrid kernekapital: instrumenter</t>
  </si>
  <si>
    <t>Kapitalinstrumenter og overkurs ved emission i tilknytning hertil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</si>
  <si>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</si>
  <si>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</si>
  <si>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</si>
  <si>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Beløb for kvalificerede poster omhandlet i artikel 494a, stk. 1, i CRR underlagt udfasning fra hybrid kernekapital</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</si>
  <si>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</si>
  <si>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</si>
  <si>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</si>
  <si>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</si>
  <si>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</si>
  <si>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</si>
  <si>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</si>
  <si>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</si>
  <si>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</si>
  <si>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t>Kvalificerede fradrag i supplerende kapital, der overstiger instituttets supplerende kapitalposter (negativt beløb)</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</si>
  <si>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</si>
  <si>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</si>
  <si>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</si>
  <si>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</si>
  <si>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</si>
  <si>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</si>
  <si>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Beløb for kvalificerede poster omhandlet i artikel 494a, stk. 2, i CRR underlagt udfasning fra supplerende kapital.</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</si>
  <si>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</si>
  <si>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</si>
  <si>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</si>
  <si>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</si>
  <si>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</si>
  <si>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</si>
  <si>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</si>
  <si>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</si>
  <si>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</si>
  <si>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</si>
  <si>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t>Kvalificerede fradrag i nedskrivningsrelevante passiver, som overstiger instituttets nedskrivningsrelevante passiver (negativt beløb)</t>
  </si>
  <si>
    <t>Andre lovpligtige justeringer af den supplerende kapital</t>
  </si>
  <si>
    <t>Samlede lovpligtige justeringer af supplerende kapital</t>
  </si>
  <si>
    <t xml:space="preserve">Supplerende kapital </t>
  </si>
  <si>
    <t>Samlet kapital (samlet kapital = kernekapital + supplerende kapital)</t>
  </si>
  <si>
    <t>Samlet risikoeksponering</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</si>
  <si>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</si>
  <si>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</si>
  <si>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</si>
  <si>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</si>
  <si>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</si>
  <si>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</si>
  <si>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</si>
  <si>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</si>
  <si>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heraf: krav om G-SII-buffer eller O-SII-buffer</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</si>
  <si>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</si>
  <si>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</si>
  <si>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</si>
  <si>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t>Beløb under tærsklerne for fradrag (før risikovægtning) </t>
  </si>
  <si>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</si>
  <si>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t>Udskudte skatteaktiver, som skyldes midlertidige forskelle (beløb under tærsklen på 17,65 %, fratrukket tilknyttede skatteforpligtelser, hvis betingelserne i artikel 38, stk. 3, i CRR er opfyldt)</t>
  </si>
  <si>
    <t>Kreditrisikojusteringer indregnet i den supplerende kapital i forbindelse med eksponeringer opgjort efter standardmetoden (før anvendelse af loftet)</t>
  </si>
  <si>
    <t>Direkte og indirekte besiddelser af kapitalgrundlag og nedskrivningsrelevante passiver i enheder i den finansielle sektor, når instituttet ikke har væsentlige investeringer i disse enheder (beløb under tærsklen på 10 % og fratrukket anerkendte korte positioner)</t>
  </si>
  <si>
    <t>Gældende lofter over indregning af hensættelser i supplerende kapital </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</si>
  <si>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</si>
  <si>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</si>
  <si>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</si>
  <si>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</si>
  <si>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</si>
  <si>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</si>
  <si>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</si>
  <si>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</si>
  <si>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</si>
  <si>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</si>
  <si>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Kilde baseret på referencenumre/-bogstaver i balancen i henhold til den tilsynsmæssige ramme for konsolideringen </t>
  </si>
  <si>
    <t>EU CC1 - Sammensætning af  lovpligtigt kapitalgrundlag</t>
  </si>
  <si>
    <t xml:space="preserve">EU CC1 - Sammensætning af  lovpligtigt kapitalgrundlag </t>
  </si>
  <si>
    <t>Sammensætning af kapital</t>
  </si>
  <si>
    <t>EU CC2 - Afstemning mellem lovbestemt kapitalgrundlag og balancen i de reviderede regnskaber</t>
  </si>
  <si>
    <t>Balance som i de offentliggjorte regnskaber</t>
  </si>
  <si>
    <t>Aktiver i alt</t>
  </si>
  <si>
    <t>Passiver - Opdeling efter passivposter i overensstemmelse med balancen i de offentliggjorte regnskaber</t>
  </si>
  <si>
    <t>Passiver i alt</t>
  </si>
  <si>
    <t>EU OV1 - Oversigt over samlede risikoeksponeringer</t>
  </si>
  <si>
    <t>Kapitalgrundlagskrav og risikovægtede eksponeringsværdier</t>
  </si>
  <si>
    <t>EU KM1 - Væsentlige målekriterier</t>
  </si>
  <si>
    <t xml:space="preserve">Egentlig kernekapital (CET1) </t>
  </si>
  <si>
    <t xml:space="preserve">Kernekapital </t>
  </si>
  <si>
    <t xml:space="preserve">Samlet kapital </t>
  </si>
  <si>
    <t>Tilgængeligt kapitalgrundlag (beløb)</t>
  </si>
  <si>
    <t>Risikovægtede eksponeringer</t>
  </si>
  <si>
    <t>Kapitalprocenter (som en procentdel af den risikovægtede eksponering)</t>
  </si>
  <si>
    <t>Egentlig kernekapitalprocent (%)</t>
  </si>
  <si>
    <t>Kernekapitalprocent (%)</t>
  </si>
  <si>
    <t>Kapitalprocent i alt (%)</t>
  </si>
  <si>
    <t>Krav om yderligere kapitalgrundlag til at tage højde for andre risici end risikoen for overdreven gearing (som en procentdel af den risikovægtede eksponering)</t>
  </si>
  <si>
    <t xml:space="preserve">Krav om yderligere kapitalgrundlag til at tage højde for andre risici end risikoen for overdreven gearing (%) </t>
  </si>
  <si>
    <t xml:space="preserve">     heraf: i form af egentlig kernekapital (procentpoint)</t>
  </si>
  <si>
    <t xml:space="preserve">     heraf: i form af kernekapital (procentpoint)</t>
  </si>
  <si>
    <t>Samlede SREP-kapitalgrundlagskrav (%)</t>
  </si>
  <si>
    <t>Kombineret bufferkrav og sammenlagt kapitalkrav (som en procentdel af den risikovægtede eksponering)</t>
  </si>
  <si>
    <t>Kapitalbevaringsbuffer (%)</t>
  </si>
  <si>
    <t>Bevaringsbuffer som følge af makroprudentiel eller systemisk risiko identificeret på medlemsstatsniveau (%)</t>
  </si>
  <si>
    <t>Institutspecifik kontracyklisk kapitalbuffer (%)</t>
  </si>
  <si>
    <t>Systemisk risikobuffer (%)</t>
  </si>
  <si>
    <t>Buffer for globale systemisk vigtige institutter (%)</t>
  </si>
  <si>
    <t>Buffer for andre systemisk vigtige institutter (%)</t>
  </si>
  <si>
    <t>Kombineret bufferkrav (%)</t>
  </si>
  <si>
    <t>Sammenlagte kapitalkrav (%)</t>
  </si>
  <si>
    <t>Tilgængelig egentlig kernekapital efter opfyldelse af samlede SREP-kapitalgrundlagskrav (%)</t>
  </si>
  <si>
    <t>Gearingsgrad</t>
  </si>
  <si>
    <t>Samlet eksponeringsmål</t>
  </si>
  <si>
    <t>Gearingsgrad (%)</t>
  </si>
  <si>
    <t>Krav om yderligere kapitalgrundlag til at tage højde for risikoen for overdreven gearing (som en procentdel af det samlede eksponeringsmål)</t>
  </si>
  <si>
    <t xml:space="preserve">Krav om yderligere kapitalgrundlag til at tage højde for risikoen for overdreven gearing (%) </t>
  </si>
  <si>
    <t>Samlede SREP-gearingsgradkrav (%)</t>
  </si>
  <si>
    <t>Gearingsgradbuffer og sammenlagt gearingsgradkrav (som en procentdel af det samlede eksponeringsmål)</t>
  </si>
  <si>
    <t>Krav vedrørende gearingsgradbuffer (%)</t>
  </si>
  <si>
    <t>Sammenlagt gearingsgradkrav (%)</t>
  </si>
  <si>
    <t>Likviditetsdækningsgrad</t>
  </si>
  <si>
    <t>Likvide aktiver af høj kvalitet (HQLA) i alt (vægtet værdi — gennemsnit)</t>
  </si>
  <si>
    <t xml:space="preserve">Udgående pengestrømme — Samlet vægtet værdi </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</si>
  <si>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</si>
  <si>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</si>
  <si>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</si>
  <si>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</si>
  <si>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</si>
  <si>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</si>
  <si>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</si>
  <si>
    <t>Samlede risikoeksponeringer 
(TREA)</t>
  </si>
  <si>
    <t>Samlede kapitalgrundlags-krav</t>
  </si>
  <si>
    <t>Kreditrisiko (undtagen modpartskreditrisiko)</t>
  </si>
  <si>
    <t xml:space="preserve">Heraf i henhold til standardmetoden </t>
  </si>
  <si>
    <t xml:space="preserve">Heraf i henhold til den grundlæggende IRB-metode (Foundation IRB, F-IRB) </t>
  </si>
  <si>
    <t>Heraf i henhold til kategoriseringsmetoden</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</si>
  <si>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</si>
  <si>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</si>
  <si>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</si>
  <si>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</si>
  <si>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Heraf eksponeringer mod en CCP</t>
  </si>
  <si>
    <t>Heraf kreditværdijustering — CVA</t>
  </si>
  <si>
    <t>Heraf anden modpartskreditrisiko</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</si>
  <si>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</si>
  <si>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</si>
  <si>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</si>
  <si>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</si>
  <si>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</si>
  <si>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Heraf 1 250 % / fradrag</t>
  </si>
  <si>
    <t>Positionsrisiko, valutarisiko og råvarerisiko (markedsrisiko)</t>
  </si>
  <si>
    <t xml:space="preserve">Heraf i henhold til metoden med interne modeller </t>
  </si>
  <si>
    <t>Store eksponeringer</t>
  </si>
  <si>
    <t xml:space="preserve">Operationel risiko </t>
  </si>
  <si>
    <t xml:space="preserve">Heraf i henhold til basisindikatormetoden </t>
  </si>
  <si>
    <t xml:space="preserve">Heraf i henhold til den avancerede målemetode </t>
  </si>
  <si>
    <t>Beløb under tærsklerne for fradrag (omfattet af en risikovægt på 250 %)</t>
  </si>
  <si>
    <t>I alt</t>
  </si>
  <si>
    <t>EU REMA - Aflønningspolitik</t>
  </si>
  <si>
    <t>EU  REMA - Aflønningspolitik</t>
  </si>
  <si>
    <t xml:space="preserve">EU REM1 - Aflønning tildelt i løbet af regnskabsåret </t>
  </si>
  <si>
    <t>EU REM5 - Oplysninger om aflønning af medarbejdere, hvis arbejde har væsentlig indflydelse på instituttets risikoprofil (identificerede medarbejdere)</t>
  </si>
  <si>
    <t>Antal identificerede medarbejdere</t>
  </si>
  <si>
    <t>Fast aflønning i alt</t>
  </si>
  <si>
    <t>Heraf: kontantbaseret</t>
  </si>
  <si>
    <t>(Ikke relevant i EU)</t>
  </si>
  <si>
    <t>Heraf: aktier eller tilsvarende ejerskabsinteresser</t>
  </si>
  <si>
    <t xml:space="preserve">Heraf: instrumenter baseret på aktier eller tilsvarende ikkelikvide instrumenter </t>
  </si>
  <si>
    <t>Heraf: andre instrumenter</t>
  </si>
  <si>
    <t>Heraf: andre former</t>
  </si>
  <si>
    <t>Variabel aflønning i alt</t>
  </si>
  <si>
    <t>Heraf: udskudt</t>
  </si>
  <si>
    <t>Fast aflønning</t>
  </si>
  <si>
    <t>Variabel aflønning</t>
  </si>
  <si>
    <t>Aflønning i alt (2 + 10)</t>
  </si>
  <si>
    <t>Andre medarbejdere i den øverste ledelse</t>
  </si>
  <si>
    <t>Andre identificerede medarbejdere</t>
  </si>
  <si>
    <t>Ledelsesorganet 
i dets tilsynsfunktion</t>
  </si>
  <si>
    <t xml:space="preserve">Ledelsesorganet 
i dets ledelsesfunktion </t>
  </si>
  <si>
    <t>Aflønning af ledelsesorgan</t>
  </si>
  <si>
    <t>Forretningsområder</t>
  </si>
  <si>
    <t>Ledelsesorganet 
i dets ledelsesfunktion</t>
  </si>
  <si>
    <t>Ledelsesorgan, 
i alt</t>
  </si>
  <si>
    <t>Investeringsbankvirksomhed</t>
  </si>
  <si>
    <t>Forvaltning af aktiver</t>
  </si>
  <si>
    <t>Uafhængige interne kontrolfunktioner</t>
  </si>
  <si>
    <t>Alle andre</t>
  </si>
  <si>
    <t>Detail-
bankydelser</t>
  </si>
  <si>
    <t>Forretnings-
funktioner</t>
  </si>
  <si>
    <t xml:space="preserve">I alt </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</si>
  <si>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</si>
  <si>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</si>
  <si>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</si>
  <si>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</si>
  <si>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</si>
  <si>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</si>
  <si>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</si>
  <si>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Aflønning</t>
  </si>
  <si>
    <t>Risikostyringsmålsætninger og -politikker</t>
  </si>
  <si>
    <t>EU OVA - Instituttets risikostyringstilgang</t>
  </si>
  <si>
    <t>EU LIQA - Likviditetsrisikostyring</t>
  </si>
  <si>
    <t>EU CRA - Generelle kvalitative oplysninger om kreditrisiko</t>
  </si>
  <si>
    <t>EU MRA - Kvalitative offentliggørelseskrav i forbindelse med markedsrisiko</t>
  </si>
  <si>
    <t>Artikel 435, stk. 1, litra f), i CRR</t>
  </si>
  <si>
    <t>a)</t>
  </si>
  <si>
    <t>Offentliggørelse af den koncise risikoerklæring godkendt af ledelsesorganet.</t>
  </si>
  <si>
    <t>Artikel 435, stk. 1, litra e), i CRR</t>
  </si>
  <si>
    <t xml:space="preserve">c) </t>
  </si>
  <si>
    <t>Erklæring godkendt af ledelsesorganet om, hvorvidt risikostyringsordningerne er tilstrækkelige.</t>
  </si>
  <si>
    <t xml:space="preserve"> Artikel 435, stk. 1, litra a), i CRR</t>
  </si>
  <si>
    <t>f)</t>
  </si>
  <si>
    <t>Strategier og processer til styring af risiko for hver særskilt risikokategori.</t>
  </si>
  <si>
    <t>g)</t>
  </si>
  <si>
    <t>Oplysninger om strategier og processer til administration, afdækning og reduktion af risici såvel som om overvågning af effektiviteten af afdækning og reduktionsmekanismer.</t>
  </si>
  <si>
    <t xml:space="preserve">Strategier og procedurer til styring af likviditetsrisiko, herunder politikker for diversificering i kilder til og restløbetid af planlagt finansiering </t>
  </si>
  <si>
    <t>Artikel 451a, stk. 4, i CRR</t>
  </si>
  <si>
    <t xml:space="preserve">h) </t>
  </si>
  <si>
    <t>En erklæring godkendt af ledelsesorganet om, hvorvidt instituttets likviditetsrisikostyringsordninger er tilstrækkelige, som giver sikkerhed for, at de indførte likviditetsrisikostyringssystemer er tilstrækkelige i forhold til instituttets profil og strategi</t>
  </si>
  <si>
    <t>i)</t>
  </si>
  <si>
    <t>En koncis likviditetsrisikoerklæring godkendt af ledelsesorganet med en kortfattet beskrivelse af instituttets overordnede likviditetsrisikoprofil i tilknytning til dets forretningsstrategi. Denne erklæring skal indeholde nøgletal (ud over dem, der allerede er omfattet af skema EU LIQ1 i disse gennemførelsesmæssige tekniske standarder), der giver eksterne interessenter et detaljeret overblik over instituttets likviditetsrisikostyring, herunder samspillet mellem instituttets risikoprofil og den risikotolerance, som ledelsesorganet har fastsat.
Disse nøgletal kan omfatte:
-  Koncentrationsgrænser for sikkerhedspuljer og finansieringskilder (både produkter og modparter)
-  Individuelt tilpassede måleredskaber eller -kriterier, der vurderer strukturen i bankens balance, eller som projicerer pengestrømme og fremtidige likviditetspositioner under hensyntagen til risici uden for balancen, som er specifikke for den pågældende bank
-  Likviditetseksponeringer og finansieringsbehov hos individuelle juridiske enheder, udenlandske filialer og datterselskaber under hensyntagen til retlige, reguleringsmæssige og operationelle begrænsninger for overførbarheden af likviditet
-  Balanceførte og ikkebalanceførte poster inddelt i løbetidsintervaller og de deraf følgende likviditetsmangler.</t>
  </si>
  <si>
    <t>I den koncise risikoerklæring, jf. artikel 435, stk. 1, litra f), i CRR, hvordan forretningsmodellen kommer til udtryk i de enkelte bestanddele af instituttets kreditrisikoprofil.</t>
  </si>
  <si>
    <t xml:space="preserve">b) </t>
  </si>
  <si>
    <t xml:space="preserve">Artikel 435, stk. 1, litra a) og d), i CRR
En beskrivelse af instituttets strategier og procedurer til styring af markedsrisiko, herunder: 
- en forklaring af de ledelsesmæssige strategiske mål i forbindelse med handelsaktiviteter samt de indførte procedurer med henblik på at identificere, måle, overvåge og kontrollere instituttets markedsrisici 
</t>
  </si>
  <si>
    <t xml:space="preserve">Artikel 435, stk. 1, litra a), i CRR
Offentliggørelse af risikostyringsmålsætninger og -politikker
</t>
  </si>
  <si>
    <t>EU ORA - Kvalitative oplysninger om operationel risiko</t>
  </si>
  <si>
    <t>EU OVB - Offentliggørelse af ledelsessystemer</t>
  </si>
  <si>
    <t>b)</t>
  </si>
  <si>
    <t>c)</t>
  </si>
  <si>
    <t>Artikel 435, stk. 2, litra a), i CRR</t>
  </si>
  <si>
    <t>Artikel 435, stk. 2, litra b), i CRR</t>
  </si>
  <si>
    <t>Artikel 435, stk. 2, litra c), i CRR</t>
  </si>
  <si>
    <t>Antal direktør- og bestyrelsesposter, som indehaves af medlemmer af ledelsesorganet.</t>
  </si>
  <si>
    <t>Oplysninger vedrørende ansættelsespolitikken for medlemmer af ledelsesorganet og deres faktiske viden, faglige kompetence og ekspertise.</t>
  </si>
  <si>
    <t>Oplysninger vedrørende ansættelsespolitikken for medlemmer af ledelsesorganet.</t>
  </si>
  <si>
    <t>EU OVC - ICAAP-oplysninger</t>
  </si>
  <si>
    <t>EU OVC — ICAAP-oplysninger</t>
  </si>
  <si>
    <t>Artikel 438, litra a), i CRR</t>
  </si>
  <si>
    <t>Artikel 438, litra c), i CRR</t>
  </si>
  <si>
    <t>Metode til vurdering af deres interne kapital</t>
  </si>
  <si>
    <t xml:space="preserve">Efter anmodning fra den relevante kompetente myndighed resultatet af instituttets proces til vurdering af den interne kapital
</t>
  </si>
  <si>
    <t>Væsentlige målekriterier</t>
  </si>
  <si>
    <t>EU ORA — Kvalitative oplysninger om operationel risiko</t>
  </si>
  <si>
    <t xml:space="preserve"> EU OVB — Offentliggørelse af ledelsessystemer</t>
  </si>
  <si>
    <t>Forholdene mellem fast og variabel aflønning fastsat i henhold til artikel 94, stk. 1, litra g), i CRD</t>
  </si>
  <si>
    <t>Efter anmodning fra den relevante medlemsstat eller kompetente myndighed den samlede aflønning af hvert medlem af ledelsesorganet eller den øverste ledelse.</t>
  </si>
  <si>
    <t>d)</t>
  </si>
  <si>
    <t>e)</t>
  </si>
  <si>
    <t>h)</t>
  </si>
  <si>
    <t>j)</t>
  </si>
  <si>
    <r>
      <t xml:space="preserve">I forbindelse med vurderingen af deres strategier og procedurer til styring af kreditrisiko og politikker til afdækning og reduktion af denne risiko, jf. artikel 435, stk. 1, litra a) og </t>
    </r>
    <r>
      <rPr>
        <sz val="11"/>
        <color rgb="FFFF0000"/>
        <rFont val="Klint LT Pro"/>
        <family val="2"/>
      </rPr>
      <t>d)</t>
    </r>
    <r>
      <rPr>
        <sz val="11"/>
        <rFont val="Klint LT Pro"/>
        <family val="2"/>
      </rPr>
      <t>, i CRR, de kriterier og den tilgang, der er anvendt til at fastlægge kreditrisikostyringspolitikken og kreditrisikogrænserne.</t>
    </r>
  </si>
  <si>
    <t>(1.000 DKK)</t>
  </si>
  <si>
    <t>Indholdsfortegnelse</t>
  </si>
  <si>
    <r>
      <rPr>
        <b/>
        <sz val="11"/>
        <rFont val="Klint LT Pro"/>
        <family val="2"/>
      </rPr>
      <t>Aktiver</t>
    </r>
    <r>
      <rPr>
        <sz val="11"/>
        <rFont val="Klint LT Pro"/>
        <family val="2"/>
      </rPr>
      <t xml:space="preserve"> - Opdeling efter aktivklasser i overensstemmelse med balancen i de offentliggjorte regnskaber</t>
    </r>
  </si>
  <si>
    <t>Oplysninger om de organer, der fører tilsyn med aflønningen. Offentliggørelsen skal omfatte:
— Oplysninger om navnet på, sammensætningen af og mandatet for det hovedorgan (ledelsesorgan eller eventuelt løn- og vederlagsudvalg), der fører tilsyn med aflønningspolitikken, og antallet af møder, som afholdes af hovedorganet i løbet af regnskabsåret.
— Oplysninger om eksterne eksperter, som er blevet konsulteret, samt hvilket organ der har bestilt dem, og hvilke områder af aflønningsrammen der er tale om.
— En beskrivelse af anvendelsesområdet for instituttets aflønningspolitik (eksempelvis efter region eller forretningsområde), samt i hvilket omfang den finder anvendelse på datterselskaber og filialer i tredjelande.
— En beskrivelse af medarbejdere eller kategorier af medarbejdere, hvis arbejde har væsentlig indflydelse på institutternes risikoprofil.</t>
  </si>
  <si>
    <t>Oplysninger om aflønningssystemets opbygning og struktur for så vidt angår identificerede medarbejdere. Offentliggørelsen skal omfatte:
— En oversigt over aflønningspolitikkens centrale funktioner og målsætninger, oplysninger om beslutningsprocessen i forbindelse med fastlæggelsen af aflønningspolitikken og de relevante berørte parters rolle.
— Oplysninger om, hvilke kriterier der lægges til grund for resultatmålinger og forudgående eller efterfølgende risikojustering.
— Oplysninger om, hvorvidt ledelsesorganet eller eventuelt løn- og vederlagsudvalget har gennemgået instituttets aflønningspolitik i løbet af det seneste år, og i givet fald en oversigt over eventuelle ændringer, som er foretaget, begrundelsen for ændringerne samt deres indvirkning på aflønningen.
— Oplysninger om, hvordan instituttet sikrer, at personale i interne kontrolfunktioner aflønnes uafhængigt af de forretningsområder, som de fører tilsyn med.
— De politikker og kriterier, der anvendes ved tildelingen af garanteret variabel aflønning og fratrædelsesgodtgørelse.</t>
  </si>
  <si>
    <t>Beskrivelse af de måder, hvorpå der tages højde for eksisterende og fremtidige risici i aflønningsprocesserne. Offentliggørelsen skal indeholde en oversigt over de væsentligste risici, beregningen af dem, og hvordan disse beregninger påvirker aflønningen.</t>
  </si>
  <si>
    <t>Beskrivelse af de måder, hvorpå instituttet søger at skabe sammenhæng mellem resultaterne i løbet af en resultatmålingsperiode og aflønningsniveauerne. Offentliggørelsen skal omfatte:
— En oversigt over de vigtigste resultatkriterier og -mål for instituttet, forretningsområder og enkeltpersoner.
— En oversigt over, hvordan det individuelle variable aflønningsbeløb hænger sammen med instituttets og den enkelte medarbejders resultater.
— Oplysninger om de kriterier, der anvendes til at fastlægge balancen mellem de forskellige former for tildelte instrumenter, herunder aktier, tilsvarende ejerskabsinteresser, optioner og andre instrumenter.
— Oplysninger om de foranstaltninger, som gennemføres af instituttet for at justere den variable aflønning i tilfælde af, at resultatmålene er svage, herunder instituttets kriterier for bestemmelse af »svage« resultatmål. I overensstemmelse med artikel 94, stk. 1, litra n), i CRD udbetales eller godtgøres den variable løn kun, hvis det er berettiget på grundlag af instituttets, afdelingens og den pågældende medarbejders resultater. Institutterne skal redegøre for, hvilke kriterier/tærskler der anvendes til at fastslå, at resultaterne er svage, og at det ikke berettiger udbetaling eller godtgørelse af den variable løn.</t>
  </si>
  <si>
    <t>Beskrivelse af de måder, hvorpå instituttet søger at justere aflønningen for at tage hensyn til langsigtede resultater. Offentliggørelsen skal omfatte:
— En oversigt over instituttets politikker vedrørende udskydelse, udbetaling i instrumenter, fastholdelsesperioder og optjening af variabel løn, herunder når de ikke er ens for alle medarbejdere eller kategorier af medarbejdere.
— Oplysninger om instituttets kriterier for efterfølgende justeringer (fradrag under udskydelsen og tilbagebetaling efter optjeningen, hvis dette er tilladt i henhold til national lovgivning).
— Hvor det er relevant, krav til kapitalandele, som kan pålægges identificerede medarbejdere.</t>
  </si>
  <si>
    <t>Oplysning om, hvorvidt instituttet er indrømmet en undtagelse i henhold til artikel 94, stk. 3, i CRD, som omhandlet i artikel 450, stk. 1, litra k), i CRR.
— Med henblik på dette litra angiver institutter, der er indrømmet en sådan undtagelse, om dette er på grundlag af artikel 94, stk. 3, litra a), og/eller litra b), i CRD. De angiver også, på hvilket af aflønningskravene de anvender undtagelsen eller undtagelserne, det antal medarbejdere, der er genstand for undtagelsen eller undtagelserne, og deres samlede aflønning opdelt i fast og variabel aflønning.</t>
  </si>
  <si>
    <t>Store institutter skal også offentliggøre de kvantitative oplysninger om aflønningen af deres samlede ledelsesorgan, idet der skelnes mellem ledende og ikkeledende medlemmer, som nævnt i artikel 450, stk. 2, i CRR.</t>
  </si>
  <si>
    <t>Ansvarsfraskrivelse</t>
  </si>
  <si>
    <t>Sparekassen Kronjylland</t>
  </si>
  <si>
    <t>Retur til indhold</t>
  </si>
  <si>
    <t>Ikke anmodet.</t>
  </si>
  <si>
    <t>Løn- og pensionspolitik for Sparekassens bestyrelse, direktion og relevante medarbejdere fremgår af Sparekassens hjemmeside på sparkron.dk/om-sparekassen/regnskab.</t>
  </si>
  <si>
    <t>Besvarelse</t>
  </si>
  <si>
    <t>529900J35NSHS856UA68</t>
  </si>
  <si>
    <t>CVR-nr.</t>
  </si>
  <si>
    <t>LEI-kode</t>
  </si>
  <si>
    <t>Rapporteringsvaluta</t>
  </si>
  <si>
    <t>Navn på oplysende institution</t>
  </si>
  <si>
    <t>Referencedato for offentliggørelse</t>
  </si>
  <si>
    <t>Kassebeholdning og anfordringstilgodehavender hos centralbanker</t>
  </si>
  <si>
    <t>Denne publikation er udelukkende udarbejdet af Sparekassen Kronjylland til orientering, og der påtages intet ansvar for tab som følge af tillid til den. Beløb i publikationen er angivet i DKK 1.000, medmindre andet er angivet. Derfor kan der opstå afrundingsforskelle, fordi hovedtotaler afrundes, og de underliggende decimaler ikke vises. Denne publikation er beskyttet af ophavsret og må ikke gengives helt eller delvist uden tilladelse.</t>
  </si>
  <si>
    <t>Tilgodehavender hos kreditinstitutter og centralbanker</t>
  </si>
  <si>
    <t>Udlån og andre tilgodehavender til amortiseret kostpris</t>
  </si>
  <si>
    <t>Obligationer til dagsværdi</t>
  </si>
  <si>
    <t>Aktiver m.v.</t>
  </si>
  <si>
    <t>Kapitalandele i associerede virksomheder</t>
  </si>
  <si>
    <t>Aktiver tilknyttet puljeordninger</t>
  </si>
  <si>
    <t>Immaterielle akiver</t>
  </si>
  <si>
    <t>Grunde og bygninger i alt</t>
  </si>
  <si>
    <t>Øvrige materielle aktiver</t>
  </si>
  <si>
    <t>Andre aktiver</t>
  </si>
  <si>
    <t>Periodeafgrænsningsposter</t>
  </si>
  <si>
    <t>Gæld til kreditinstitutter og centralbanker</t>
  </si>
  <si>
    <t>Indlån og anden gæld</t>
  </si>
  <si>
    <t>Indlån i puljeordninger</t>
  </si>
  <si>
    <t>Udstedte obligationer til amortiseret kostpris</t>
  </si>
  <si>
    <t>Andre passiver</t>
  </si>
  <si>
    <t>Hensatte forpligtelser i alt</t>
  </si>
  <si>
    <t>Efterstillet kapitalindskud</t>
  </si>
  <si>
    <t>Egenkapital</t>
  </si>
  <si>
    <t>Garantkapital</t>
  </si>
  <si>
    <t>Egenkapital i alt</t>
  </si>
  <si>
    <t>Hybrid kapital</t>
  </si>
  <si>
    <t>Reserve for nettoopskrivning efter den indre værdis metode</t>
  </si>
  <si>
    <t>Opskrivningshenlæggelse</t>
  </si>
  <si>
    <t>Rente af kapital</t>
  </si>
  <si>
    <t>Overført overskud</t>
  </si>
  <si>
    <t>Ikke relevant.</t>
  </si>
  <si>
    <t>Sparekassens bestyrelse har vedtaget en aflønningspolitik, som forelægges repræsentantskabet. Henset til,
at Sparekassen ikke er et børsnoteret pengeinstitut og har under 1.000 medarbejdere, er der ikke nedsat et
aflønningsudvalg.
Løn- og pensionspolitikken har til hensigt at fremme en lønpolitik og praksis, der er i overensstemmelse
med og fremmer en sund og effektiv risikostyring i Sparekassen. Sparekassen ønsker at betale en konkurrencedygtig
løn, som modsvarer den enkelte medarbejders kompetencer og ansvar.
Sparekassen anvender ikke variable løndele, hverken i form af løn, aktier, optioner eller pensionsbidrag. I
tilfælde af store arbejdsbyrder mv. kan der ekstraordinært tildeles éngangsbeløb.
Ingen personer i Sparekassen har en løn på over 1 millioner EUR i regnskabsåret.
Løn- og pensionspolitik for Sparekassens bestyrelse, direktion og relevante medarbejdere fremgår af Sparekassens
hjemmeside på sparkron.dk/om-sparekassen/regnskab.</t>
  </si>
  <si>
    <t>Redegørelse for god selskabsledelse fremgår af Sparekassens hjemmeside på sparkron.dk/om-sparekassen/regnskab.</t>
  </si>
  <si>
    <t>Bestyrelsen forholder sig til likviditetsnøgletallene: LCR, NSFR og likviditetspejlemærket i tilsynsdiamanten. Der henvises til Sparekassens målsætning for likviditetsrisikostyring i celle E5 ovenfor.</t>
  </si>
  <si>
    <r>
      <t xml:space="preserve">Sparekassens bestyrelse fastlægger de overordnede rammer for kreditgivningen i kreditpolitikken. Det centrale mål med kreditpolitikken er at sikre et afbalanceret forhold mellem indtjening og risiko, samt at de risici, der bliver taget, er baseret på et dokumenteret og oplyst grundlag. Overordnet set har det daglige arbejde med kreditrisikoen i Sparekassen til hensigt at identificere, måle, styre og forudse kreditrisiciene efter kreditpolitikken og dermed reducere tabene.
Der er udfærdiget en kreditpolitik for alle områder, hvor Sparekassen påtager sig kreditrisiko, med fastlæggelse af niveauet for kreditrisikoen samt beskrivelse af ønskede/uønskede forretningstyper. Politikken tilpasses løbende udviklingen på forretningsområderne. De styringsværkstøjer, der er til rådighed for kunderådgivere og overvågningsfunktioner, sikrer, at Sparekassen ikke påtager sig uønskede risici.
</t>
    </r>
    <r>
      <rPr>
        <u/>
        <sz val="11"/>
        <rFont val="Klint LT Pro"/>
        <family val="2"/>
      </rPr>
      <t>Kreditrisikoreduktionsteknikker</t>
    </r>
    <r>
      <rPr>
        <sz val="11"/>
        <rFont val="Klint LT Pro"/>
        <family val="2"/>
      </rPr>
      <t xml:space="preserve">
Sparekassens forretningsgang for værdiansættelse af sikkerhedsstillelse medfører, at den stillede sikkerheds værdiansættelse sker til en konservativ opgjort værdi. Omsætteligheden/likviditeten af de pantsatte effekter indgår således som et væsentligt element i vurderingen.
Sparekassen har faste procedurer for forvaltning og værdiansættelse af stillede sikkerheder, der tillige med den grundlæggende individuelle kreditvurdering af lånsøgers økonomiske bonitet skal sikre, at Sparekassen har en forsvarlig kreditbeskyttelse af sine udlån og kreditter. Procedurerne er en integreret del af den almindelige risikoovervågning, der foretages af Sparekassen.
Sparekassen anvender den udbyggede metode som kreditrisikoreducerende metode. Dette medfører, at Sparekassen kan reducere kapitalbelastningen af et engagement, når der tages pant i visse finansielle sikkerheder. I CRR er det anført, hvilke finansielle sikkerheder pengeinstituttet kan anvende under den udbyggede/enkle kreditrisikoreducerende metode. I den forbindelse bemærkes det, at der i bekendtgørelsen stilles krav om, at de finansielle sikkerheder, der anvendes, skal være udstedt af en virksomhed eller af et land med en særlig god rating.
Sparekassen anvender garantier som kreditrisikoreducerende middel for garantier udstedt af følgende typer modparter: stater, regionale myndigheder og finansielle virksomheder.
Sparekassen anvender ikke balanceført og ikke balanceført netting.
Sparekassen anvender ikke kreditderivater som kreditreducerende middel.</t>
    </r>
  </si>
  <si>
    <t>Sparekassen Kronjyllands aflønning er baseret på fast løn.</t>
  </si>
  <si>
    <t>E (en delmængde af denne post)</t>
  </si>
  <si>
    <t>Der henvises til beskrivelsen i celle E5 ovenfor.</t>
  </si>
  <si>
    <t>Det er Sparekassens politik, at de operationelle risici til stadighed begrænses under hensyntagen til de omkostninger, der er forbundet hermed.
Sparekassen har, med henblik på at mindske tab som følge af operationelle risici, udarbejdet flere politikker og dertilhørende instrukser og forretningsgange på alle væsentlige områder. En central del heraf er IT-sikkerhedspolitikken, der stiller en række krav til IT og personale, ligesom den stiller en række minimumskrav til håndtering af følsomme oplysninger. Sparekassen har ligeledes en risikostyringspolitik på hvidvaskområdet, der identificerer og vurderer risikoen for hvidvask med henblik på effektiv forebyggelse, begrænsning og styring af risici for hvidvask og finansiering af terrorisme.
Sparekassen har et system til registrering af operationelle hændelser, som anvendes af alle medarbejdere. De registrerede hændelser analyseres og bearbejdes i Risikoanalyse, der står for rapportering på baggrund af registreringerne.
Herudover er der udarbejdet beredskabsplaner for IT. De skal begrænse tab i tilfælde af manglende IT-faciliteter eller anden lignende krisesituation. Sparekassens bestyrelse har godkendt disse beredskabsplaner for Sparekassens IT-sikkerhed, der testes minimum to gange årligt. Sparekassen ønsker et stærkt kontrolmiljø og har derfor også udarbejdet en række standarder for, hvorledes kontrol skal foregå.
Sparekassens samarbejde med IT-leverandøren SDC er grundigt indarbejdet i organisationen, og mange af Sparekassens rutiner er automatiserede. 
Der er udarbejdet skriftlige arbejdsgange med henblik på at minimere afhængighed af enkeltpersoner. Derudover har Sparekassen ingen performancebaserede aflønninger. Sparekassen vurderer, at afhængigheden af nøglepersoner ikke er af betydning.
Alt markedsføringsmateriale bliver styret af Kommunikation &amp; Markedsføring. Produkter og tjenesteydelser er fuldt implementeret i Sparekassen.</t>
  </si>
  <si>
    <t>Se celle D5 ovenfor.</t>
  </si>
  <si>
    <t xml:space="preserve">Der henvises til celle E8 nedenfor. </t>
  </si>
  <si>
    <t>Det er Sparekassens bestyrelse, der fastsætter og bevilger rammerne for markedsrisikoen til direktionen. Direktionen videregiver dernæst rammerne til de operative afdelinger i Sparekassen, som har indflydelse på eksponeringen overfor markedsrisiko. Sparekassen har generelt lave risici inden for markedsrisiko, hvilket afspejles i bestyrelsens lave fastsatte rammer. Sparekassens grundlæggende politik er, at Sparekassen aldrig vil påtage sig markedsrisici, der kan få indflydelse på Sparekassens selvstændighed.
Overvågningen af markedsrisikoen sker i Sparekassens afdeling, Risikoanalyse, som gennem sin funktionsadskillelse fra afdelinger med positionstagningsbemyndigelse er en uafhængig enhed. Risikoanalyse overvåger på daglig basis de bemyndigede rammer for markedsrisiko, og eventuelle overskridelser rapporteres efter fastlagte procedurer til direktionen. Derudover rapporteres der løbende til direktionen og bestyrelsen om udviklingen i de enkelte risikoområder, og om hvorvidt de fastlagte rammer bliver overholdt. 
Eksponeringen mod markedsrisiko i Sparekassen vedrører disponeringer indenfor værdipapirbeholdning, valuta, mellemværende med andre pengeinstitutter samt afledte finansielle instrumenter. Sparekassen er primært eksponeret over for følgende typer af markedsrisiko: renterisiko, aktierisiko, valutarisiko og kreditspændrisiko.</t>
  </si>
  <si>
    <t xml:space="preserve">Sparekassen Kronjylland er eksponeret mod forskellige risici og anvender risikostyring som en del af de strategiske beslutninger og den daglige drift. Bestyrelsen fastlægger og reviderer løbende politikker, rammer og principper for risikostyringen, og den modtager løbende rapportering på udviklingen i risici og udnyttelsen af de tildelte risikorammer.
Sparekassens risikoansvarlig er ansvarlig for, at risikostyringen i Sparekassen sker på betryggende vis, herunder at skabe et overblik over Sparekassens risici og det samlede risikobillede. Den risikoansvarliges opgave er blandt andet at give udtryk for betænkeligheder samt advare bestyrelsen i tilfælde, hvor specifik risikoudvikling påvirker eller kan påvirke Sparekassen.
Sparekassens risikoudvalg består af tre medlemmer fra bestyrelsen. Risikoudvalgets hovedopgave er at rådgive bestyrelsen om Sparekassens overordnede risikoprofil og strategi. Herunder skal udvalget blandt andet vurdere og afgive anbefalinger til bestyrelsen vedrørende rapporteringer fra den risikoansvarlige, den complianceansvarlige samt den hvidvaskansvarlige.
De væsentligste risici for Sparekassen Kronjylland er: kreditrisiko, markedsrisiko, likviditetsrisiko og operationel risiko.
Sparekassens bestyrelse fastlægger i forretningsmodellen, med tilhørende politikker og instrukser, de overordnede rammer og principper for risiko- og kapitalstyring og modtager løbende rapportering om udvikling i risici og tildelte risikorammer. De fastlagte rammer for risici er rummelige for udøvelse af en forsvarlig daglig drift i Sparekassen, samtidig med, at rammerne er sat til et niveau, der værner om Sparekassens stærke soliditet. 
Sparekassen påtager sig kun de risici, som er i overensstemmelse med de forretningsmæssige principper, som Sparekassen drives efter, og som Sparekassen har de kompetencemæssige ressourcer til at styre. 
Den overordnede politik for styringen og overvågningen af de forskellige risici er, at der både sker en central styring og overvågning samt vidererapportering heraf til Sparekassens direktion og bestyrelse. Styringsfunktioner og kontrol- og rapporteringsfunktioner er organiseret ud fra et princip om funktionsadskillelse, og udføres i forskellige dele af Sparekassens stabsfunktioner.  </t>
  </si>
  <si>
    <t>Bestyrelsen har gennem likviditetspolitik, retningslinjer til direktionen og beredskabsplan fastsat rammer for hvor store likviditetsrisici, som Sparekassen ønsker at pådrage sig.
Målsætningen er, at Sparekassens likviditet til enhver tid skal være forsvarlig i forhold til at opfylde betalingsforpligtelser, at opretholde forretningsmodellen samt minimere omkostningerne ved likviditetsfremskaffelse. Sparekassen følger en finansieringsstruktur baseret på et forsigtighedsprincip og vil derfor finansiere sig via egenkapital og indlånsoverskud. Den heraf overskydende likviditet skal som hovedregel være placeret i likvide papirer. Sparekassens målsætning er til enhver tid at have en betryggende margin til LCR, NSFR og likviditetspejlemærket i tilsynsdiamanten.
Sparekassens egenbeholdning og likviditet styres i afdelingen Treasury, som hører under Finans. Likviditetsoverskuddet, LCR, NSFR og likviditetspejlemærket beregnes af Risikosanalyse.</t>
  </si>
  <si>
    <t>C (en delmængde af denne post)</t>
  </si>
  <si>
    <t>C (en delmængde af denne post)
D (en delmængde af denne post)</t>
  </si>
  <si>
    <t>C (en delmængde af denne post) 
B (en delmængde af denne post)</t>
  </si>
  <si>
    <t>Der henvises til beskrivelsen i celle E5 på fanen "EU OVA" i nærværende offentliggørelse.</t>
  </si>
  <si>
    <t>Skema EU REM2 – Særlige betalinger til medarbejdere, hvis arbejde har væsentlig indflydelse på instituttets risikoprofil (identificerede medarbejdere)</t>
  </si>
  <si>
    <t>Ledelsesorganet i dets tilsynsfunktion</t>
  </si>
  <si>
    <t xml:space="preserve">Ledelsesorganet i dets ledelsesfunktion </t>
  </si>
  <si>
    <t xml:space="preserve">Tildeling af garanteret variabel aflønning </t>
  </si>
  <si>
    <t>Tildeling af garanteret variabel aflønning — antal identificerede medarbejdere</t>
  </si>
  <si>
    <t>Tildeling af garanteret variabel aflønning — samlet beløb</t>
  </si>
  <si>
    <t>Heraf tildelt garanteret variabel aflønning, udbetalt i løbet af regnskabsåret, som ikke er omfattet af bonusloftet</t>
  </si>
  <si>
    <t>Fratrædelsesgodtgørelser tildelt i forudgående perioder, som er blevet udbetalt i løbet af regnskabsåret</t>
  </si>
  <si>
    <t>Fratrædelsesgodtgørelser tildelt i forudgående perioder, som er blevet udbetalt i løbet af regnskabsåret — antal identificerede medarbejdere</t>
  </si>
  <si>
    <t>Fratrædelsesgodtgørelser tildelt i forudgående perioder, som er blevet udbetalt i løbet af regnskabsåret — samlet beløb</t>
  </si>
  <si>
    <t>Fratrædelsesgodtgørelser tildelt i løbet af regnskabsåret</t>
  </si>
  <si>
    <t>Fratrædelsesgodtgørelser tildelt i løbet af regnskabsåret — antal identificerede medarbejdere</t>
  </si>
  <si>
    <t>Fratrædelsesgodtgørelser tildelt i løbet af regnskabsåret — samlet beløb</t>
  </si>
  <si>
    <t xml:space="preserve">Heraf udbetalt i løbet af regnskabsåret </t>
  </si>
  <si>
    <t>Heraf udskudt</t>
  </si>
  <si>
    <t>Heraf fratrædelsesgodtgørelser udbetalt i løbet af regnskabsåret, som ikke er omfattet af bonusloftet</t>
  </si>
  <si>
    <t>Heraf det højeste beløb, der er udbetalt til en enkelt person</t>
  </si>
  <si>
    <t xml:space="preserve">Skema EU REM3 – Udskudt aflønning </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</si>
  <si>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</si>
  <si>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</si>
  <si>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</si>
  <si>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</si>
  <si>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</si>
  <si>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</si>
  <si>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</si>
  <si>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</si>
  <si>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</si>
  <si>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Kontantbaseret</t>
  </si>
  <si>
    <t xml:space="preserve">
Aktier eller tilsvarende ejerskabsinteresser</t>
  </si>
  <si>
    <t xml:space="preserve">Instrumenter baseret på aktier eller tilsvarende ikkelikvide instrumenter </t>
  </si>
  <si>
    <t>Andre instrumenter</t>
  </si>
  <si>
    <t>Andre former</t>
  </si>
  <si>
    <t>Ledelsesorganet i dets ledelsesfunktion</t>
  </si>
  <si>
    <t>Samlet beløb</t>
  </si>
  <si>
    <t>Skema EU REM4 – Aflønning på 1 mio. EUR eller derover pr. regnskabsår</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</si>
  <si>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</si>
  <si>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</si>
  <si>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</si>
  <si>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</si>
  <si>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</si>
  <si>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</si>
  <si>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</si>
  <si>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</si>
  <si>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</si>
  <si>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</si>
  <si>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</si>
  <si>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</si>
  <si>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</si>
  <si>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x</t>
  </si>
  <si>
    <t>Kan udvides, hvis der er behov for flere lønrammer.</t>
  </si>
  <si>
    <t>Sparekassen Kronjyllands aflønning er baseret på fast løn. Der kan udbetales variabel løn i form af engangsvederlag.</t>
  </si>
  <si>
    <t>De supplerende søjle III-oplysninger pr. 31. december 2022 er udarbejdet i overensstemmelse med Sparekassens bestyrelsesgodkendte politik for offentliggørelse af søjle III-oplysninger, som er baseret på Europa-Parlamentets og Rådets forordning 2019/876 af 20. maj 2019 om ændring af forordning nr. 575/2013 og EU-kommissionens gennemførelsesforordning 2021/637 af 15. marts 2021. Politikken fastlægger Sparekassens interne kontroller og procedurer for yderligere søjle III-oplysninger og omfatter ansvarsfordeling samt krav til fuldstændighed og dokumentation.
9. februar 2023
Klaus Skjødt
Adm. direktør</t>
  </si>
  <si>
    <t>Aktiver i midlertidig besiddelse</t>
  </si>
  <si>
    <t>Aktuelle skatteforpligtelser</t>
  </si>
  <si>
    <t>Metode til vurdering af Sparekassens interne kapital findes i Det individuelle solvensbehov pr. 31. december 2022 på Sparekassens hjemmeside.
https://www.sparkron.dk/om-sparekassen/regnskab</t>
  </si>
  <si>
    <t>Artikel 435, stk. 1, litra a) og d), i CRR</t>
  </si>
  <si>
    <t>Beskrivelse af de vigtigste parametre og begrundelser for en eventuel ordning for variable komponenter og andre ikke pekuniære fordele, jf. artikel 450, stk. 1, litra f), i CRR. Offentliggørelsen skal omfatte:
— Oplysninger om de specifikke resultatindikatorer, der anvendes til at fastlægge de variable lønkomponenter, og de kriterier, der anvendes til at fastlægge balancen mellem de forskellige former for tildelte instrumenter, herunder aktier, tilsvarende ejerskabsinteresser, instrumenter baseret på aktiver, tilsvarende ikkelikvide instrumenter, optioner og andre instrumenter.</t>
  </si>
  <si>
    <t>Der henvises til vederlagsrapporten for 2022 vedrørende kvantitative oplysninger om aflønning.</t>
  </si>
  <si>
    <t>Sparekassens bestyrelse har den 8. februar 2023 godkendt nærværende søjle III oplysningsforpligtigelser for 2022. 
Det er bestyrelsens vurdering, at Sparekassens risikostyring er tilstrækkelig og giver sikkerhed for, at de indførte risikostyringssystemer er tilstrækkelige i forhold til forretningsmodellen og strategien. 
Det er endvidere bestyrelsens vurdering, at ovenstående beskrivelse af Sparekassens overordnede risikoprofil i tilknytning til forretningsstrategien, forretningsmodellen samt nøgletal, giver et relevant og dækkende billede af Sparekassens risikoforvaltning, herunder af, hvordan risikoprofilen og de risikogrænser, som bestyrelsen har fastsat, påvirker hinanden.
Bestyrelsens vurdering er foretaget på baggrund af den af bestyrelsen vedtagne forretningsmodel/strategi, materiale og rapporteringer forelagt for bestyrelsen af Sparekassens direktion, intern revision, den risikoansvarlige og complianceansvarlige, samt på grundlag af bestyrelsen indhentede supplerende oplysninger eller redegørelser.
En gennemgang af forretningsmodel og politikker viser, at forretningsmodellens overordnede krav til de enkelte risikoområder fuldt og dækkende udmøntes i de enkelte politikkers mere specificerede grænser, at en gennemgang af bestyrelsens retningslinjer til direktionen og videregivne beføjelser viser, at de fastsatte grænser i de enkelte politikker fuldt og dækkende udmøntes i de underliggende retningslinjer til direktionen og videregivne beføjelser, at de reelle risici ligger inden for grænserne, fastsat i de enkelte politikker og i videregivne beføjelser, og at det på den baggrund er bestyrelsens vurdering, at der er overensstemmelse mellem forretningsmodel, politikker, retningslinjer og de reelle risici inden for de enkelte områder.
Sparekassens forretningsstrategi er baseret på visionen og værdigrundlaget om at være et pengeinstitut i balance. Sparekassen ønsker en lønsom indtjening baseret på en prissætning af produkter, som afspejler den risiko og den kapitalbinding, som Sparekassen påtager sig sammen med en helhedsvurdering af forretningsomfanget med kunder og modparter. Sparekassen ønsker et passende kapitalgrundlag, som understøtter forretningsmodellen.  
Bestyrelsen har vedtaget en intern kapitalmålsætning på 19,0 procent for 2023, hvilket er styrende for, hvornår der skal ske indgreb for at værne om Sparekassens kapitalprocent. 
Den af bestyrelsen besluttede maksimale risikotolerance styres via de fastsatte grænser i de enkelte politikker. Derudover forholder bestyrelsen sig til de grænser, der er gældende i tilsynsdiamanten. Sparekassens aktuelle tal for grænseværdierne i tilsynsdiamanten findes i Årsrapporten 2022 side 17.</t>
  </si>
  <si>
    <t>Sparekassens bestyrelse og direktionens øvrige ledelseshverv, udover Sparekassens, fremgår af Årsrapporten 2022 side 18-20.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</si>
</sst>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_ ;_ * \-#,##0_ ;_ * &quot;-&quot;_ ;_ @_ "/>
    <numFmt numFmtId="165" formatCode="_ &quot;kr.&quot;\ * #,##0.00_ ;_ &quot;kr.&quot;\ * \-#,##0.00_ ;_ &quot;kr.&quot;\ * &quot;-&quot;??_ ;_ @_ "/>
    <numFmt numFmtId="166" formatCode="_ * #,##0.00_ ;_ * \-#,##0.00_ ;_ * &quot;-&quot;??_ ;_ @_ "/>
    <numFmt numFmtId="167" formatCode="_(* #,##0.00_);_(* \(#,##0.00\);_(* &quot;-&quot;??_);_(@_)"/>
    <numFmt numFmtId="168" formatCode="_ * #,##0_ ;_ * \-#,##0_ ;_ * &quot;-&quot;??_ ;_ @_ "/>
    <numFmt numFmtId="169" formatCode="#,##0.0"/>
    <numFmt numFmtId="170" formatCode="\ #,##0_ ;\ \-#,##0_ ;\ &quot;-&quot;_ ;_ @_ "/>
    <numFmt numFmtId="171" formatCode="_-* #,##0.00_-;\-* #,##0.00_-;_-* \-??_-;_-@_-"/>
  </numFmts>
  <fonts count="68" x14ac:knownFonts="1">
    <font>
      <sz val="11"/>
      <color theme="1"/>
      <name val="Calibri"/>
      <family val="2"/>
      <scheme val="minor"/>
    </font>
    <font>
      <sz val="11"/>
      <color theme="1"/>
      <name val="Calibri"/>
      <family val="2"/>
      <scheme val="minor"/>
    </font>
    <font>
      <sz val="10"/>
      <name val="Arial"/>
      <family val="2"/>
    </font>
    <font>
      <sz val="10"/>
      <name val="Lucida Sans Unicode"/>
      <family val="2"/>
    </font>
    <font>
      <u/>
      <sz val="10"/>
      <name val="Arial"/>
      <family val="2"/>
    </font>
    <font>
      <u/>
      <sz val="11"/>
      <color theme="10"/>
      <name val="Calibri"/>
      <family val="2"/>
      <scheme val="minor"/>
    </font>
    <font>
      <u/>
      <sz val="9.35"/>
      <color theme="10"/>
      <name val="Calibri"/>
      <family val="2"/>
    </font>
    <font>
      <b/>
      <sz val="12"/>
      <name val="Arial"/>
      <family val="2"/>
    </font>
    <font>
      <b/>
      <sz val="10"/>
      <name val="Arial"/>
      <family val="2"/>
    </font>
    <font>
      <b/>
      <sz val="20"/>
      <name val="Arial"/>
      <family val="2"/>
    </font>
    <font>
      <sz val="11"/>
      <color theme="1"/>
      <name val="Calibri"/>
      <family val="2"/>
      <charset val="238"/>
      <scheme val="minor"/>
    </font>
    <font>
      <sz val="11"/>
      <color indexed="8"/>
      <name val="Calibri"/>
      <family val="2"/>
    </font>
    <font>
      <sz val="11"/>
      <color indexed="9"/>
      <name val="Calibri"/>
      <family val="2"/>
    </font>
    <font>
      <sz val="10"/>
      <color indexed="9"/>
      <name val="Arial"/>
      <family val="2"/>
    </font>
    <font>
      <sz val="8"/>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i/>
      <sz val="10"/>
      <name val="Arial"/>
      <family val="2"/>
    </font>
    <font>
      <sz val="11"/>
      <color indexed="60"/>
      <name val="Calibri"/>
      <family val="2"/>
    </font>
    <font>
      <b/>
      <sz val="10"/>
      <color indexed="8"/>
      <name val="Arial"/>
      <family val="2"/>
    </font>
    <font>
      <sz val="10"/>
      <color indexed="10"/>
      <name val="Arial"/>
      <family val="2"/>
    </font>
    <font>
      <b/>
      <sz val="11"/>
      <color indexed="8"/>
      <name val="Calibri"/>
      <family val="2"/>
    </font>
    <font>
      <sz val="10"/>
      <color rgb="FF1D1D1B"/>
      <name val="Klint LT Pro"/>
      <family val="2"/>
    </font>
    <font>
      <sz val="9.5"/>
      <color theme="1"/>
      <name val="Klint LT Pro"/>
      <family val="2"/>
    </font>
    <font>
      <sz val="9"/>
      <color theme="1"/>
      <name val="Klint LT Pro"/>
      <family val="2"/>
    </font>
    <font>
      <sz val="11"/>
      <color theme="1"/>
      <name val="Klint LT Pro"/>
      <family val="2"/>
    </font>
    <font>
      <sz val="15"/>
      <name val="Klint LT Pro"/>
      <family val="2"/>
    </font>
    <font>
      <sz val="11"/>
      <name val="Klint LT Pro"/>
      <family val="2"/>
    </font>
    <font>
      <sz val="11"/>
      <color theme="0"/>
      <name val="Klint LT Pro"/>
      <family val="2"/>
    </font>
    <font>
      <sz val="11"/>
      <color rgb="FFFF0000"/>
      <name val="Klint LT Pro"/>
      <family val="2"/>
    </font>
    <font>
      <b/>
      <sz val="10"/>
      <color theme="1"/>
      <name val="Klint LT Pro"/>
      <family val="2"/>
    </font>
    <font>
      <b/>
      <sz val="11"/>
      <name val="Klint LT Pro"/>
      <family val="2"/>
    </font>
    <font>
      <b/>
      <sz val="11"/>
      <color theme="1"/>
      <name val="Klint LT Pro"/>
      <family val="2"/>
    </font>
    <font>
      <b/>
      <sz val="11"/>
      <color rgb="FF000000"/>
      <name val="Klint LT Pro"/>
      <family val="2"/>
    </font>
    <font>
      <sz val="9"/>
      <color rgb="FF000000"/>
      <name val="Klint LT Pro"/>
      <family val="2"/>
    </font>
    <font>
      <sz val="11"/>
      <color rgb="FF000000"/>
      <name val="Klint LT Pro"/>
      <family val="2"/>
    </font>
    <font>
      <b/>
      <sz val="11"/>
      <color rgb="FF2F5773"/>
      <name val="Klint LT Pro"/>
      <family val="2"/>
    </font>
    <font>
      <sz val="15"/>
      <color theme="0"/>
      <name val="Klint LT Pro"/>
      <family val="2"/>
    </font>
    <font>
      <u/>
      <sz val="11"/>
      <color theme="1"/>
      <name val="Klint LT Pro"/>
      <family val="2"/>
    </font>
    <font>
      <u/>
      <sz val="11"/>
      <name val="Klint LT Pro"/>
      <family val="2"/>
    </font>
    <font>
      <b/>
      <sz val="11"/>
      <color theme="1"/>
      <name val="Calibri"/>
      <family val="2"/>
      <scheme val="minor"/>
    </font>
    <font>
      <sz val="11"/>
      <name val="Calibri"/>
      <family val="2"/>
      <scheme val="minor"/>
    </font>
    <font>
      <b/>
      <sz val="11"/>
      <name val="Calibri"/>
      <family val="2"/>
      <scheme val="minor"/>
    </font>
    <font>
      <strike/>
      <sz val="11"/>
      <name val="Calibri"/>
      <family val="2"/>
      <scheme val="minor"/>
    </font>
  </fonts>
  <fills count="55">
    <fill>
      <patternFill patternType="none"/>
    </fill>
    <fill>
      <patternFill patternType="gray125"/>
    </fill>
    <fill>
      <patternFill patternType="mediumGray">
        <fgColor indexed="9"/>
        <bgColor indexed="4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darkDown">
        <fgColor theme="0" tint="-0.14996795556505021"/>
        <bgColor auto="1"/>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
      <patternFill patternType="solid">
        <fgColor rgb="FFFFFFFF"/>
        <bgColor rgb="FF000000"/>
      </patternFill>
    </fill>
    <fill>
      <patternFill patternType="solid">
        <fgColor rgb="FF9A100D"/>
        <bgColor indexed="64"/>
      </patternFill>
    </fill>
    <fill>
      <patternFill patternType="solid">
        <fgColor rgb="FFEDF0F0"/>
        <bgColor indexed="64"/>
      </patternFill>
    </fill>
  </fills>
  <borders count="49">
    <border>
      <left/>
      <right/>
      <top/>
      <bottom/>
      <diagonal/>
    </border>
    <border>
      <left style="thin">
        <color indexed="9"/>
      </left>
      <right style="thin">
        <color indexed="9"/>
      </right>
      <top style="thin">
        <color indexed="9"/>
      </top>
      <bottom style="thin">
        <color indexed="9"/>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auto="1"/>
      </left>
      <right/>
      <top/>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style="thin">
        <color rgb="FFBFBFBF"/>
      </left>
      <right style="thin">
        <color rgb="FFBFBFBF"/>
      </right>
      <top style="thin">
        <color rgb="FFBFBFBF"/>
      </top>
      <bottom style="thin">
        <color rgb="FFBFBFBF"/>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9"/>
      </left>
      <right style="thin">
        <color theme="0" tint="-0.249977111117893"/>
      </right>
      <top style="thin">
        <color theme="0" tint="-0.249977111117893"/>
      </top>
      <bottom style="thin">
        <color theme="0" tint="-0.249977111117893"/>
      </bottom>
      <diagonal/>
    </border>
  </borders>
  <cellStyleXfs count="329">
    <xf numFmtId="0" fontId="0" fillId="0" borderId="0"/>
    <xf numFmtId="165" fontId="1" fillId="0" borderId="0" applyFont="0" applyFill="0" applyBorder="0" applyAlignment="0" applyProtection="0"/>
    <xf numFmtId="0" fontId="2" fillId="0" borderId="0">
      <alignment vertical="center"/>
    </xf>
    <xf numFmtId="165" fontId="2" fillId="0" borderId="0" applyFont="0" applyFill="0" applyBorder="0" applyAlignment="0" applyProtection="0">
      <alignment vertical="center"/>
    </xf>
    <xf numFmtId="0" fontId="3" fillId="0" borderId="0"/>
    <xf numFmtId="49" fontId="4" fillId="2" borderId="1">
      <alignment vertical="center"/>
    </xf>
    <xf numFmtId="167" fontId="2" fillId="0" borderId="0" applyFont="0" applyFill="0" applyBorder="0" applyAlignment="0" applyProtection="0"/>
    <xf numFmtId="9" fontId="2" fillId="0" borderId="0" applyFont="0" applyFill="0" applyBorder="0" applyAlignment="0" applyProtection="0"/>
    <xf numFmtId="166" fontId="1" fillId="0" borderId="0" applyFont="0" applyFill="0" applyBorder="0" applyAlignment="0" applyProtection="0"/>
    <xf numFmtId="0" fontId="2" fillId="0" borderId="0">
      <alignment vertical="center"/>
    </xf>
    <xf numFmtId="3" fontId="2" fillId="3" borderId="3" applyFont="0">
      <alignment horizontal="right" vertical="center"/>
      <protection locked="0"/>
    </xf>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0" fontId="5" fillId="0" borderId="0" applyNumberFormat="0" applyFill="0" applyBorder="0" applyAlignment="0" applyProtection="0"/>
    <xf numFmtId="166" fontId="2"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2" fillId="0" borderId="0"/>
    <xf numFmtId="0" fontId="9" fillId="5" borderId="9" applyNumberFormat="0" applyFill="0" applyBorder="0" applyAlignment="0" applyProtection="0">
      <alignment horizontal="left"/>
    </xf>
    <xf numFmtId="0" fontId="7" fillId="0" borderId="0" applyNumberFormat="0" applyFill="0" applyBorder="0" applyAlignment="0" applyProtection="0"/>
    <xf numFmtId="0" fontId="8" fillId="5" borderId="10" applyFont="0" applyBorder="0">
      <alignment horizontal="center" wrapText="1"/>
    </xf>
    <xf numFmtId="0" fontId="2" fillId="6" borderId="3" applyNumberFormat="0" applyFont="0" applyBorder="0">
      <alignment horizontal="center" vertical="center"/>
    </xf>
    <xf numFmtId="0" fontId="2" fillId="0" borderId="0"/>
    <xf numFmtId="0" fontId="10" fillId="0" borderId="0"/>
    <xf numFmtId="0" fontId="2" fillId="0" borderId="0"/>
    <xf numFmtId="0" fontId="2" fillId="0" borderId="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2" fillId="31"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3" fillId="31"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2" fillId="31"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8" borderId="0" applyNumberFormat="0" applyBorder="0" applyAlignment="0" applyProtection="0"/>
    <xf numFmtId="0" fontId="14" fillId="0" borderId="0" applyNumberFormat="0" applyBorder="0" applyProtection="0">
      <alignment horizontal="left" vertical="center" wrapText="1"/>
      <protection locked="0"/>
    </xf>
    <xf numFmtId="0" fontId="15" fillId="22" borderId="0" applyNumberFormat="0" applyBorder="0" applyAlignment="0" applyProtection="0"/>
    <xf numFmtId="0" fontId="16" fillId="26" borderId="13" applyNumberFormat="0" applyAlignment="0" applyProtection="0"/>
    <xf numFmtId="0" fontId="17" fillId="23" borderId="0" applyNumberFormat="0" applyBorder="0" applyAlignment="0" applyProtection="0"/>
    <xf numFmtId="0" fontId="18" fillId="39" borderId="13" applyNumberFormat="0" applyAlignment="0" applyProtection="0"/>
    <xf numFmtId="0" fontId="19" fillId="39" borderId="13" applyNumberFormat="0" applyAlignment="0" applyProtection="0"/>
    <xf numFmtId="0" fontId="20" fillId="40" borderId="14" applyNumberFormat="0" applyAlignment="0" applyProtection="0"/>
    <xf numFmtId="0" fontId="21" fillId="0" borderId="15" applyNumberFormat="0" applyFill="0" applyAlignment="0" applyProtection="0"/>
    <xf numFmtId="0" fontId="22" fillId="40" borderId="14" applyNumberFormat="0" applyAlignment="0" applyProtection="0"/>
    <xf numFmtId="0" fontId="23" fillId="0" borderId="0" applyNumberFormat="0" applyFill="0" applyBorder="0" applyAlignment="0" applyProtection="0"/>
    <xf numFmtId="0" fontId="24" fillId="0" borderId="16" applyNumberFormat="0" applyFill="0" applyAlignment="0" applyProtection="0"/>
    <xf numFmtId="0" fontId="25" fillId="0" borderId="17" applyNumberFormat="0" applyFill="0" applyAlignment="0" applyProtection="0"/>
    <xf numFmtId="0" fontId="26" fillId="0" borderId="18" applyNumberFormat="0" applyFill="0" applyAlignment="0" applyProtection="0"/>
    <xf numFmtId="0" fontId="26" fillId="0" borderId="0" applyNumberFormat="0" applyFill="0" applyBorder="0" applyAlignment="0" applyProtection="0"/>
    <xf numFmtId="43" fontId="2" fillId="0" borderId="0" applyFont="0" applyFill="0" applyBorder="0" applyAlignment="0" applyProtection="0"/>
    <xf numFmtId="0" fontId="14" fillId="0" borderId="0" applyNumberFormat="0" applyFill="0" applyBorder="0" applyProtection="0">
      <alignment horizontal="right" vertical="center"/>
      <protection locked="0"/>
    </xf>
    <xf numFmtId="0" fontId="20" fillId="40" borderId="14" applyNumberFormat="0" applyAlignment="0" applyProtection="0"/>
    <xf numFmtId="0" fontId="26" fillId="0" borderId="0" applyNumberFormat="0" applyFill="0" applyBorder="0" applyAlignment="0" applyProtection="0"/>
    <xf numFmtId="0" fontId="12" fillId="35" borderId="0" applyNumberFormat="0" applyBorder="0" applyAlignment="0" applyProtection="0"/>
    <xf numFmtId="0" fontId="12" fillId="36" borderId="0" applyNumberFormat="0" applyBorder="0" applyAlignment="0" applyProtection="0"/>
    <xf numFmtId="0" fontId="12" fillId="37"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8" borderId="0" applyNumberFormat="0" applyBorder="0" applyAlignment="0" applyProtection="0"/>
    <xf numFmtId="0" fontId="16" fillId="26" borderId="13"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23" borderId="0" applyNumberFormat="0" applyBorder="0" applyAlignment="0" applyProtection="0"/>
    <xf numFmtId="0" fontId="30" fillId="0" borderId="18" applyNumberFormat="0" applyFill="0" applyAlignment="0" applyProtection="0"/>
    <xf numFmtId="0" fontId="30" fillId="0" borderId="0" applyNumberFormat="0" applyFill="0" applyBorder="0" applyAlignment="0" applyProtection="0"/>
    <xf numFmtId="3" fontId="2" fillId="41" borderId="19" applyFont="0" applyProtection="0">
      <alignment horizontal="right" vertical="center"/>
    </xf>
    <xf numFmtId="0" fontId="2" fillId="41" borderId="20" applyNumberFormat="0" applyFont="0" applyBorder="0" applyProtection="0">
      <alignment horizontal="left" vertical="center"/>
    </xf>
    <xf numFmtId="0" fontId="31" fillId="0" borderId="0" applyNumberFormat="0" applyFill="0" applyBorder="0" applyAlignment="0" applyProtection="0">
      <alignment vertical="top"/>
      <protection locked="0"/>
    </xf>
    <xf numFmtId="0" fontId="21" fillId="0" borderId="15" applyNumberFormat="0" applyFill="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22" borderId="0" applyNumberFormat="0" applyBorder="0" applyAlignment="0" applyProtection="0"/>
    <xf numFmtId="0" fontId="33" fillId="26" borderId="13" applyNumberFormat="0" applyAlignment="0" applyProtection="0"/>
    <xf numFmtId="3" fontId="2" fillId="42" borderId="19" applyFont="0">
      <alignment horizontal="right" vertical="center"/>
      <protection locked="0"/>
    </xf>
    <xf numFmtId="0" fontId="2" fillId="43" borderId="21" applyNumberFormat="0" applyFont="0" applyAlignment="0" applyProtection="0"/>
    <xf numFmtId="0" fontId="12" fillId="35" borderId="0" applyNumberFormat="0" applyBorder="0" applyAlignment="0" applyProtection="0"/>
    <xf numFmtId="0" fontId="12" fillId="36" borderId="0" applyNumberFormat="0" applyBorder="0" applyAlignment="0" applyProtection="0"/>
    <xf numFmtId="0" fontId="12" fillId="37"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8" borderId="0" applyNumberFormat="0" applyBorder="0" applyAlignment="0" applyProtection="0"/>
    <xf numFmtId="0" fontId="17" fillId="23" borderId="0" applyNumberFormat="0" applyBorder="0" applyAlignment="0" applyProtection="0"/>
    <xf numFmtId="0" fontId="34" fillId="39" borderId="22" applyNumberFormat="0" applyAlignment="0" applyProtection="0"/>
    <xf numFmtId="0" fontId="31"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15" applyNumberFormat="0" applyFill="0" applyAlignment="0" applyProtection="0"/>
    <xf numFmtId="0" fontId="37" fillId="0" borderId="0" applyNumberFormat="0" applyFill="0" applyBorder="0" applyAlignment="0" applyProtection="0"/>
    <xf numFmtId="171" fontId="2" fillId="0" borderId="0" applyFill="0" applyBorder="0" applyAlignment="0" applyProtection="0"/>
    <xf numFmtId="171"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38" fillId="44" borderId="0" applyNumberFormat="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1" fillId="0" borderId="0"/>
    <xf numFmtId="0" fontId="2" fillId="0" borderId="0"/>
    <xf numFmtId="0" fontId="11" fillId="0" borderId="0"/>
    <xf numFmtId="0" fontId="1" fillId="0" borderId="0"/>
    <xf numFmtId="0" fontId="1" fillId="0" borderId="0"/>
    <xf numFmtId="0" fontId="2" fillId="0" borderId="0"/>
    <xf numFmtId="0" fontId="11" fillId="0" borderId="0"/>
    <xf numFmtId="0" fontId="39" fillId="0" borderId="0"/>
    <xf numFmtId="0" fontId="2" fillId="0" borderId="0"/>
    <xf numFmtId="0" fontId="2" fillId="0" borderId="0"/>
    <xf numFmtId="0" fontId="10" fillId="0" borderId="0"/>
    <xf numFmtId="0" fontId="1" fillId="0" borderId="0"/>
    <xf numFmtId="0" fontId="2" fillId="0" borderId="0"/>
    <xf numFmtId="0" fontId="2" fillId="43" borderId="21" applyNumberFormat="0" applyFont="0" applyAlignment="0" applyProtection="0"/>
    <xf numFmtId="0" fontId="11" fillId="8" borderId="11" applyNumberFormat="0" applyFont="0" applyAlignment="0" applyProtection="0"/>
    <xf numFmtId="0" fontId="11" fillId="8" borderId="11" applyNumberFormat="0" applyFont="0" applyAlignment="0" applyProtection="0"/>
    <xf numFmtId="0" fontId="40" fillId="39" borderId="22" applyNumberFormat="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 fillId="45" borderId="19" applyNumberFormat="0" applyFont="0" applyAlignment="0"/>
    <xf numFmtId="9" fontId="11" fillId="0" borderId="0" applyFont="0" applyFill="0" applyBorder="0" applyAlignment="0" applyProtection="0"/>
    <xf numFmtId="0" fontId="32" fillId="22" borderId="0" applyNumberFormat="0" applyBorder="0" applyAlignment="0" applyProtection="0"/>
    <xf numFmtId="0" fontId="34" fillId="39" borderId="22" applyNumberFormat="0" applyAlignment="0" applyProtection="0"/>
    <xf numFmtId="40" fontId="11" fillId="46" borderId="19"/>
    <xf numFmtId="40" fontId="1" fillId="46" borderId="19"/>
    <xf numFmtId="40" fontId="11" fillId="47" borderId="19"/>
    <xf numFmtId="40" fontId="1" fillId="47" borderId="19"/>
    <xf numFmtId="49" fontId="4" fillId="48" borderId="23">
      <alignment horizontal="center"/>
    </xf>
    <xf numFmtId="49" fontId="2" fillId="48" borderId="23">
      <alignment horizontal="center"/>
    </xf>
    <xf numFmtId="49" fontId="41" fillId="0" borderId="0"/>
    <xf numFmtId="0" fontId="11" fillId="49" borderId="19"/>
    <xf numFmtId="0" fontId="1" fillId="49" borderId="19"/>
    <xf numFmtId="0" fontId="11" fillId="46" borderId="19"/>
    <xf numFmtId="0" fontId="1" fillId="46" borderId="19"/>
    <xf numFmtId="40" fontId="11" fillId="46" borderId="19"/>
    <xf numFmtId="40" fontId="1" fillId="46" borderId="19"/>
    <xf numFmtId="40" fontId="11" fillId="46" borderId="19"/>
    <xf numFmtId="40" fontId="1" fillId="46" borderId="19"/>
    <xf numFmtId="40" fontId="11" fillId="47" borderId="19"/>
    <xf numFmtId="40" fontId="1" fillId="47" borderId="19"/>
    <xf numFmtId="49" fontId="2" fillId="48" borderId="23">
      <alignment vertical="center"/>
    </xf>
    <xf numFmtId="49" fontId="2" fillId="0" borderId="0">
      <alignment horizontal="right"/>
    </xf>
    <xf numFmtId="40" fontId="11" fillId="50" borderId="19"/>
    <xf numFmtId="40" fontId="1" fillId="50" borderId="19"/>
    <xf numFmtId="40" fontId="11" fillId="51" borderId="19"/>
    <xf numFmtId="40" fontId="1" fillId="51" borderId="19"/>
    <xf numFmtId="0" fontId="42" fillId="44" borderId="0" applyNumberFormat="0" applyBorder="0" applyAlignment="0" applyProtection="0"/>
    <xf numFmtId="3" fontId="2" fillId="5" borderId="19" applyFont="0">
      <alignment horizontal="right" vertical="center"/>
    </xf>
    <xf numFmtId="0" fontId="2" fillId="0" borderId="0"/>
    <xf numFmtId="0" fontId="2" fillId="0" borderId="0"/>
    <xf numFmtId="0" fontId="11" fillId="0" borderId="0"/>
    <xf numFmtId="0" fontId="2" fillId="0" borderId="0"/>
    <xf numFmtId="0" fontId="10" fillId="0" borderId="0"/>
    <xf numFmtId="0" fontId="11" fillId="0" borderId="0"/>
    <xf numFmtId="0" fontId="19" fillId="39" borderId="13" applyNumberFormat="0" applyAlignment="0" applyProtection="0"/>
    <xf numFmtId="0" fontId="14" fillId="0" borderId="0" applyNumberFormat="0" applyFont="0" applyFill="0" applyBorder="0" applyAlignment="0" applyProtection="0">
      <alignment horizontal="left" vertical="top" wrapText="1"/>
      <protection locked="0"/>
    </xf>
    <xf numFmtId="0" fontId="28" fillId="0" borderId="0" applyNumberFormat="0" applyFill="0" applyBorder="0" applyAlignment="0" applyProtection="0"/>
    <xf numFmtId="0" fontId="37" fillId="0" borderId="0" applyNumberFormat="0" applyFill="0" applyBorder="0" applyAlignment="0" applyProtection="0"/>
    <xf numFmtId="0" fontId="23" fillId="0" borderId="0" applyNumberFormat="0" applyFill="0" applyBorder="0" applyAlignment="0" applyProtection="0"/>
    <xf numFmtId="0" fontId="7" fillId="0" borderId="16" applyAlignment="0">
      <alignment horizontal="left" vertical="top" wrapText="1"/>
      <protection locked="0"/>
    </xf>
    <xf numFmtId="0" fontId="23" fillId="0" borderId="0" applyNumberFormat="0" applyFill="0" applyBorder="0" applyAlignment="0" applyProtection="0"/>
    <xf numFmtId="0" fontId="24" fillId="0" borderId="16" applyNumberFormat="0" applyFill="0" applyAlignment="0" applyProtection="0"/>
    <xf numFmtId="0" fontId="25" fillId="0" borderId="17" applyNumberFormat="0" applyFill="0" applyAlignment="0" applyProtection="0"/>
    <xf numFmtId="0" fontId="26" fillId="0" borderId="18" applyNumberFormat="0" applyFill="0" applyAlignment="0" applyProtection="0"/>
    <xf numFmtId="0" fontId="23" fillId="0" borderId="0" applyNumberFormat="0" applyFill="0" applyBorder="0" applyAlignment="0" applyProtection="0"/>
    <xf numFmtId="0" fontId="43" fillId="0" borderId="24" applyNumberFormat="0" applyFill="0" applyAlignment="0" applyProtection="0"/>
    <xf numFmtId="0" fontId="44" fillId="0" borderId="0" applyNumberFormat="0" applyFill="0" applyBorder="0" applyAlignment="0" applyProtection="0"/>
    <xf numFmtId="0" fontId="45" fillId="0" borderId="24" applyNumberFormat="0" applyFill="0" applyAlignment="0" applyProtection="0"/>
    <xf numFmtId="49" fontId="4" fillId="2" borderId="23">
      <alignment vertical="center"/>
    </xf>
    <xf numFmtId="43" fontId="2" fillId="0" borderId="0" applyFont="0" applyFill="0" applyBorder="0" applyAlignment="0" applyProtection="0"/>
    <xf numFmtId="3" fontId="2" fillId="3" borderId="19" applyFont="0">
      <alignment horizontal="right" vertical="center"/>
      <protection locked="0"/>
    </xf>
    <xf numFmtId="0" fontId="8" fillId="5" borderId="20" applyFont="0" applyBorder="0">
      <alignment horizontal="center" wrapText="1"/>
    </xf>
    <xf numFmtId="0" fontId="2" fillId="6" borderId="19" applyNumberFormat="0" applyFont="0" applyBorder="0">
      <alignment horizontal="center" vertical="center"/>
    </xf>
    <xf numFmtId="0" fontId="16" fillId="26" borderId="26" applyNumberFormat="0" applyAlignment="0" applyProtection="0"/>
    <xf numFmtId="0" fontId="18" fillId="39" borderId="26" applyNumberFormat="0" applyAlignment="0" applyProtection="0"/>
    <xf numFmtId="0" fontId="19" fillId="39" borderId="26" applyNumberFormat="0" applyAlignment="0" applyProtection="0"/>
    <xf numFmtId="0" fontId="16" fillId="26" borderId="26" applyNumberFormat="0" applyAlignment="0" applyProtection="0"/>
    <xf numFmtId="3" fontId="2" fillId="41" borderId="27" applyFont="0" applyProtection="0">
      <alignment horizontal="right" vertical="center"/>
    </xf>
    <xf numFmtId="0" fontId="2" fillId="41" borderId="28" applyNumberFormat="0" applyFont="0" applyBorder="0" applyProtection="0">
      <alignment horizontal="left" vertical="center"/>
    </xf>
    <xf numFmtId="0" fontId="33" fillId="26" borderId="26" applyNumberFormat="0" applyAlignment="0" applyProtection="0"/>
    <xf numFmtId="3" fontId="2" fillId="42" borderId="27" applyFont="0">
      <alignment horizontal="right" vertical="center"/>
      <protection locked="0"/>
    </xf>
    <xf numFmtId="0" fontId="34" fillId="39" borderId="2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40" fillId="39" borderId="29" applyNumberFormat="0" applyAlignment="0" applyProtection="0"/>
    <xf numFmtId="0" fontId="2" fillId="45" borderId="27" applyNumberFormat="0" applyFont="0" applyAlignment="0"/>
    <xf numFmtId="0" fontId="34" fillId="39" borderId="29" applyNumberFormat="0" applyAlignment="0" applyProtection="0"/>
    <xf numFmtId="40" fontId="11" fillId="46" borderId="27"/>
    <xf numFmtId="40" fontId="1" fillId="46" borderId="27"/>
    <xf numFmtId="40" fontId="11" fillId="47" borderId="27"/>
    <xf numFmtId="40" fontId="1" fillId="47" borderId="27"/>
    <xf numFmtId="0" fontId="11" fillId="49" borderId="27"/>
    <xf numFmtId="0" fontId="1" fillId="49" borderId="27"/>
    <xf numFmtId="0" fontId="11" fillId="46" borderId="27"/>
    <xf numFmtId="0" fontId="1" fillId="46" borderId="27"/>
    <xf numFmtId="40" fontId="11" fillId="46" borderId="27"/>
    <xf numFmtId="40" fontId="1" fillId="46" borderId="27"/>
    <xf numFmtId="40" fontId="11" fillId="46" borderId="27"/>
    <xf numFmtId="40" fontId="1" fillId="46" borderId="27"/>
    <xf numFmtId="40" fontId="11" fillId="47" borderId="27"/>
    <xf numFmtId="40" fontId="1" fillId="47" borderId="27"/>
    <xf numFmtId="40" fontId="11" fillId="50" borderId="27"/>
    <xf numFmtId="40" fontId="1" fillId="50" borderId="27"/>
    <xf numFmtId="40" fontId="11" fillId="51" borderId="27"/>
    <xf numFmtId="40" fontId="1" fillId="51" borderId="27"/>
    <xf numFmtId="3" fontId="2" fillId="5" borderId="27" applyFont="0">
      <alignment horizontal="right" vertical="center"/>
    </xf>
    <xf numFmtId="0" fontId="19" fillId="39" borderId="26" applyNumberFormat="0" applyAlignment="0" applyProtection="0"/>
    <xf numFmtId="0" fontId="43" fillId="0" borderId="30" applyNumberFormat="0" applyFill="0" applyAlignment="0" applyProtection="0"/>
    <xf numFmtId="0" fontId="45" fillId="0" borderId="30" applyNumberFormat="0" applyFill="0" applyAlignment="0" applyProtection="0"/>
    <xf numFmtId="9" fontId="1" fillId="0" borderId="0" applyFont="0" applyFill="0" applyBorder="0" applyAlignment="0" applyProtection="0"/>
    <xf numFmtId="0" fontId="2" fillId="0" borderId="0"/>
    <xf numFmtId="0" fontId="16" fillId="26" borderId="26" applyNumberFormat="0" applyAlignment="0" applyProtection="0"/>
    <xf numFmtId="0" fontId="18" fillId="39" borderId="26" applyNumberFormat="0" applyAlignment="0" applyProtection="0"/>
    <xf numFmtId="0" fontId="19" fillId="39" borderId="26" applyNumberFormat="0" applyAlignment="0" applyProtection="0"/>
    <xf numFmtId="0" fontId="16" fillId="26" borderId="26" applyNumberFormat="0" applyAlignment="0" applyProtection="0"/>
    <xf numFmtId="0" fontId="2" fillId="6" borderId="27" applyNumberFormat="0" applyFont="0" applyBorder="0" applyProtection="0">
      <alignment horizontal="center" vertical="center"/>
    </xf>
    <xf numFmtId="3" fontId="2" fillId="41" borderId="27" applyFont="0" applyProtection="0">
      <alignment horizontal="right" vertical="center"/>
    </xf>
    <xf numFmtId="0" fontId="33" fillId="26" borderId="26" applyNumberFormat="0" applyAlignment="0" applyProtection="0"/>
    <xf numFmtId="3" fontId="2" fillId="42" borderId="27" applyFont="0">
      <alignment horizontal="right" vertical="center"/>
      <protection locked="0"/>
    </xf>
    <xf numFmtId="0" fontId="34" fillId="39" borderId="29" applyNumberFormat="0" applyAlignment="0" applyProtection="0"/>
    <xf numFmtId="167" fontId="2" fillId="0" borderId="0" applyFont="0" applyFill="0" applyBorder="0" applyAlignment="0" applyProtection="0"/>
    <xf numFmtId="167" fontId="2" fillId="0" borderId="0" applyFont="0" applyFill="0" applyBorder="0" applyAlignment="0" applyProtection="0"/>
    <xf numFmtId="0" fontId="40" fillId="39" borderId="29" applyNumberFormat="0" applyAlignment="0" applyProtection="0"/>
    <xf numFmtId="0" fontId="2" fillId="45" borderId="27" applyNumberFormat="0" applyFont="0" applyAlignment="0"/>
    <xf numFmtId="0" fontId="34" fillId="39" borderId="29" applyNumberFormat="0" applyAlignment="0" applyProtection="0"/>
    <xf numFmtId="40" fontId="11" fillId="46" borderId="27"/>
    <xf numFmtId="40" fontId="1" fillId="46" borderId="27"/>
    <xf numFmtId="40" fontId="11" fillId="47" borderId="27"/>
    <xf numFmtId="40" fontId="1" fillId="47" borderId="27"/>
    <xf numFmtId="4" fontId="1" fillId="0" borderId="0"/>
    <xf numFmtId="0" fontId="11" fillId="49" borderId="27"/>
    <xf numFmtId="0" fontId="1" fillId="49" borderId="27"/>
    <xf numFmtId="0" fontId="11" fillId="46" borderId="27"/>
    <xf numFmtId="0" fontId="1" fillId="46" borderId="27"/>
    <xf numFmtId="4" fontId="1" fillId="0" borderId="0"/>
    <xf numFmtId="40" fontId="11" fillId="46" borderId="27"/>
    <xf numFmtId="40" fontId="1" fillId="46" borderId="27"/>
    <xf numFmtId="40" fontId="11" fillId="46" borderId="27"/>
    <xf numFmtId="40" fontId="1" fillId="46" borderId="27"/>
    <xf numFmtId="40" fontId="11" fillId="47" borderId="27"/>
    <xf numFmtId="40" fontId="1" fillId="47" borderId="27"/>
    <xf numFmtId="49" fontId="4" fillId="48" borderId="23">
      <alignment vertical="center"/>
    </xf>
    <xf numFmtId="40" fontId="11" fillId="50" borderId="27"/>
    <xf numFmtId="40" fontId="1" fillId="50" borderId="27"/>
    <xf numFmtId="4" fontId="1" fillId="0" borderId="0"/>
    <xf numFmtId="4" fontId="1" fillId="0" borderId="0"/>
    <xf numFmtId="40" fontId="11" fillId="51" borderId="27"/>
    <xf numFmtId="40" fontId="1" fillId="51" borderId="27"/>
    <xf numFmtId="3" fontId="2" fillId="5" borderId="27" applyFont="0">
      <alignment horizontal="right" vertical="center"/>
    </xf>
    <xf numFmtId="0" fontId="19" fillId="39" borderId="26" applyNumberFormat="0" applyAlignment="0" applyProtection="0"/>
    <xf numFmtId="0" fontId="43" fillId="0" borderId="30" applyNumberFormat="0" applyFill="0" applyAlignment="0" applyProtection="0"/>
    <xf numFmtId="0" fontId="45" fillId="0" borderId="30" applyNumberFormat="0" applyFill="0" applyAlignment="0" applyProtection="0"/>
  </cellStyleXfs>
  <cellXfs count="237">
    <xf numFmtId="0" fontId="0" fillId="0" borderId="0" xfId="0"/>
    <xf numFmtId="0" fontId="46" fillId="0" borderId="0" xfId="0" applyFont="1" applyAlignment="1">
      <alignment horizontal="justify" vertical="center"/>
    </xf>
    <xf numFmtId="0" fontId="47" fillId="0" borderId="0" xfId="0" applyFont="1" applyAlignment="1">
      <alignment horizontal="justify" vertical="center"/>
    </xf>
    <xf numFmtId="0" fontId="48" fillId="0" borderId="0" xfId="0" applyFont="1" applyAlignment="1">
      <alignment horizontal="justify" vertical="center"/>
    </xf>
    <xf numFmtId="0" fontId="49" fillId="0" borderId="0" xfId="0" applyFont="1" applyAlignment="1">
      <alignment horizontal="left"/>
    </xf>
    <xf numFmtId="0" fontId="49" fillId="0" borderId="0" xfId="0" applyFont="1"/>
    <xf numFmtId="0" fontId="50" fillId="0" borderId="0" xfId="0" applyFont="1" applyFill="1" applyAlignment="1">
      <alignment horizontal="left" vertical="center"/>
    </xf>
    <xf numFmtId="0" fontId="51" fillId="0" borderId="12" xfId="0" applyFont="1" applyBorder="1" applyAlignment="1">
      <alignment horizontal="center" vertical="center" wrapText="1"/>
    </xf>
    <xf numFmtId="0" fontId="51" fillId="0" borderId="12" xfId="0" applyFont="1" applyBorder="1" applyAlignment="1">
      <alignment horizontal="center" vertical="center"/>
    </xf>
    <xf numFmtId="0" fontId="51" fillId="0" borderId="12" xfId="0" applyFont="1" applyBorder="1" applyAlignment="1">
      <alignment horizontal="left" vertical="center" wrapText="1"/>
    </xf>
    <xf numFmtId="0" fontId="51" fillId="0" borderId="12" xfId="0" applyFont="1" applyFill="1" applyBorder="1" applyAlignment="1">
      <alignment horizontal="left" vertical="center" wrapText="1"/>
    </xf>
    <xf numFmtId="0" fontId="51" fillId="0" borderId="0" xfId="0" applyFont="1" applyAlignment="1">
      <alignment horizontal="center" vertical="center" wrapText="1"/>
    </xf>
    <xf numFmtId="0" fontId="51" fillId="0" borderId="0" xfId="0" applyFont="1" applyAlignment="1">
      <alignment horizontal="center" vertical="center"/>
    </xf>
    <xf numFmtId="0" fontId="51" fillId="0" borderId="0" xfId="0" applyFont="1" applyAlignment="1">
      <alignment horizontal="left" vertical="center" wrapText="1"/>
    </xf>
    <xf numFmtId="0" fontId="49" fillId="0" borderId="0" xfId="0" applyFont="1" applyBorder="1"/>
    <xf numFmtId="0" fontId="51" fillId="0" borderId="31" xfId="0" applyFont="1" applyFill="1" applyBorder="1" applyAlignment="1">
      <alignment horizontal="left" vertical="center" wrapText="1"/>
    </xf>
    <xf numFmtId="0" fontId="54" fillId="0" borderId="0" xfId="0" applyFont="1" applyAlignment="1">
      <alignment vertical="center"/>
    </xf>
    <xf numFmtId="0" fontId="49" fillId="0" borderId="0" xfId="0" applyFont="1" applyAlignment="1">
      <alignment horizontal="left" vertical="center"/>
    </xf>
    <xf numFmtId="0" fontId="49" fillId="0" borderId="0" xfId="0" applyFont="1" applyAlignment="1">
      <alignment horizontal="right"/>
    </xf>
    <xf numFmtId="0" fontId="50" fillId="0" borderId="0" xfId="0" applyFont="1" applyAlignment="1">
      <alignment horizontal="left" vertical="center"/>
    </xf>
    <xf numFmtId="0" fontId="50" fillId="0" borderId="0" xfId="0" applyFont="1"/>
    <xf numFmtId="0" fontId="52" fillId="0" borderId="0" xfId="0" applyFont="1" applyAlignment="1">
      <alignment horizontal="right"/>
    </xf>
    <xf numFmtId="0" fontId="49" fillId="0" borderId="0" xfId="0" applyFont="1" applyFill="1" applyAlignment="1"/>
    <xf numFmtId="0" fontId="49" fillId="0" borderId="0" xfId="0" applyFont="1" applyFill="1"/>
    <xf numFmtId="0" fontId="49" fillId="0" borderId="0" xfId="0" applyFont="1" applyFill="1" applyBorder="1" applyAlignment="1">
      <alignment vertical="center" wrapText="1"/>
    </xf>
    <xf numFmtId="0" fontId="49" fillId="0" borderId="0" xfId="0" applyFont="1" applyFill="1" applyBorder="1"/>
    <xf numFmtId="0" fontId="49" fillId="0" borderId="0" xfId="0" applyFont="1" applyAlignment="1">
      <alignment vertical="center"/>
    </xf>
    <xf numFmtId="0" fontId="49" fillId="0" borderId="0" xfId="0" applyFont="1" applyAlignment="1">
      <alignment wrapText="1"/>
    </xf>
    <xf numFmtId="0" fontId="49" fillId="0" borderId="0" xfId="0" applyFont="1" applyAlignment="1">
      <alignment horizontal="right" vertical="center"/>
    </xf>
    <xf numFmtId="0" fontId="49" fillId="0" borderId="0" xfId="0" applyFont="1" applyFill="1" applyBorder="1" applyAlignment="1"/>
    <xf numFmtId="0" fontId="56" fillId="0" borderId="0" xfId="0" applyFont="1" applyBorder="1"/>
    <xf numFmtId="0" fontId="51" fillId="0" borderId="32" xfId="0" applyFont="1" applyBorder="1" applyAlignment="1">
      <alignment horizontal="center" vertical="center"/>
    </xf>
    <xf numFmtId="0" fontId="49" fillId="0" borderId="32" xfId="0" applyFont="1" applyBorder="1" applyAlignment="1">
      <alignment vertical="center"/>
    </xf>
    <xf numFmtId="3" fontId="49" fillId="0" borderId="32" xfId="0" applyNumberFormat="1" applyFont="1" applyBorder="1" applyAlignment="1">
      <alignment horizontal="right" vertical="center"/>
    </xf>
    <xf numFmtId="0" fontId="49" fillId="0" borderId="32" xfId="0" applyFont="1" applyBorder="1" applyAlignment="1">
      <alignment horizontal="right" vertical="center"/>
    </xf>
    <xf numFmtId="0" fontId="55" fillId="0" borderId="32" xfId="0" applyFont="1" applyBorder="1" applyAlignment="1">
      <alignment horizontal="center" vertical="center"/>
    </xf>
    <xf numFmtId="0" fontId="49" fillId="0" borderId="32" xfId="0" applyFont="1" applyBorder="1" applyAlignment="1">
      <alignment horizontal="left" vertical="center" indent="1"/>
    </xf>
    <xf numFmtId="0" fontId="49" fillId="0" borderId="32" xfId="0" applyFont="1" applyBorder="1" applyAlignment="1">
      <alignment vertical="center" wrapText="1"/>
    </xf>
    <xf numFmtId="0" fontId="56" fillId="0" borderId="32" xfId="0" applyFont="1" applyBorder="1" applyAlignment="1">
      <alignment vertical="center" wrapText="1"/>
    </xf>
    <xf numFmtId="0" fontId="49" fillId="0" borderId="32" xfId="0" applyFont="1" applyBorder="1" applyAlignment="1">
      <alignment horizontal="center" vertical="center"/>
    </xf>
    <xf numFmtId="0" fontId="49" fillId="0" borderId="32" xfId="0" applyFont="1" applyBorder="1"/>
    <xf numFmtId="0" fontId="49" fillId="0" borderId="32" xfId="0" applyFont="1" applyBorder="1" applyAlignment="1">
      <alignment horizontal="right"/>
    </xf>
    <xf numFmtId="0" fontId="49" fillId="0" borderId="32" xfId="0" applyFont="1" applyBorder="1" applyAlignment="1">
      <alignment wrapText="1"/>
    </xf>
    <xf numFmtId="0" fontId="49" fillId="0" borderId="32" xfId="0" applyFont="1" applyBorder="1" applyAlignment="1">
      <alignment horizontal="right" vertical="center" wrapText="1"/>
    </xf>
    <xf numFmtId="0" fontId="49" fillId="0" borderId="32" xfId="0" applyFont="1" applyBorder="1" applyAlignment="1">
      <alignment horizontal="left" indent="1"/>
    </xf>
    <xf numFmtId="0" fontId="49" fillId="0" borderId="32" xfId="0" applyFont="1" applyBorder="1" applyAlignment="1">
      <alignment horizontal="right" wrapText="1"/>
    </xf>
    <xf numFmtId="0" fontId="49" fillId="0" borderId="32" xfId="0" applyFont="1" applyBorder="1" applyAlignment="1">
      <alignment horizontal="left" wrapText="1" indent="1"/>
    </xf>
    <xf numFmtId="0" fontId="56" fillId="0" borderId="32" xfId="0" applyFont="1" applyBorder="1" applyAlignment="1">
      <alignment horizontal="center" vertical="center"/>
    </xf>
    <xf numFmtId="0" fontId="56" fillId="0" borderId="32" xfId="0" applyFont="1" applyBorder="1" applyAlignment="1">
      <alignment wrapText="1"/>
    </xf>
    <xf numFmtId="0" fontId="56" fillId="0" borderId="32" xfId="0" applyFont="1" applyBorder="1"/>
    <xf numFmtId="3" fontId="49" fillId="0" borderId="32" xfId="0" applyNumberFormat="1" applyFont="1" applyBorder="1" applyAlignment="1">
      <alignment horizontal="right"/>
    </xf>
    <xf numFmtId="168" fontId="49" fillId="0" borderId="32" xfId="8" applyNumberFormat="1" applyFont="1" applyBorder="1" applyAlignment="1">
      <alignment horizontal="right" vertical="center"/>
    </xf>
    <xf numFmtId="169" fontId="49" fillId="0" borderId="32" xfId="0" applyNumberFormat="1" applyFont="1" applyBorder="1" applyAlignment="1">
      <alignment horizontal="right" vertical="center"/>
    </xf>
    <xf numFmtId="3" fontId="49" fillId="0" borderId="32" xfId="0" applyNumberFormat="1" applyFont="1" applyFill="1" applyBorder="1" applyAlignment="1">
      <alignment horizontal="right" vertical="center"/>
    </xf>
    <xf numFmtId="0" fontId="49" fillId="0" borderId="0" xfId="0" applyFont="1" applyFill="1" applyAlignment="1">
      <alignment horizontal="right"/>
    </xf>
    <xf numFmtId="15" fontId="52" fillId="0" borderId="0" xfId="0" quotePrefix="1" applyNumberFormat="1" applyFont="1" applyFill="1" applyAlignment="1">
      <alignment horizontal="right" wrapText="1"/>
    </xf>
    <xf numFmtId="0" fontId="52" fillId="0" borderId="0" xfId="0" applyFont="1" applyFill="1" applyAlignment="1">
      <alignment horizontal="right" wrapText="1"/>
    </xf>
    <xf numFmtId="0" fontId="51" fillId="0" borderId="0" xfId="0" applyFont="1" applyFill="1" applyAlignment="1">
      <alignment horizontal="center" vertical="center"/>
    </xf>
    <xf numFmtId="0" fontId="56" fillId="0" borderId="0" xfId="0" applyFont="1"/>
    <xf numFmtId="0" fontId="49" fillId="0" borderId="0" xfId="0" applyFont="1" applyFill="1" applyAlignment="1">
      <alignment wrapText="1"/>
    </xf>
    <xf numFmtId="3" fontId="49" fillId="0" borderId="32" xfId="0" applyNumberFormat="1" applyFont="1" applyBorder="1" applyAlignment="1">
      <alignment vertical="center"/>
    </xf>
    <xf numFmtId="3" fontId="49" fillId="0" borderId="32" xfId="0" applyNumberFormat="1" applyFont="1" applyBorder="1" applyAlignment="1"/>
    <xf numFmtId="0" fontId="49" fillId="0" borderId="32" xfId="0" applyFont="1" applyBorder="1" applyAlignment="1">
      <alignment horizontal="left"/>
    </xf>
    <xf numFmtId="0" fontId="50" fillId="0" borderId="0" xfId="0" applyFont="1" applyFill="1"/>
    <xf numFmtId="0" fontId="52" fillId="0" borderId="0" xfId="0" applyFont="1" applyFill="1" applyAlignment="1">
      <alignment horizontal="right"/>
    </xf>
    <xf numFmtId="0" fontId="52" fillId="0" borderId="0" xfId="0" applyFont="1" applyFill="1"/>
    <xf numFmtId="0" fontId="58" fillId="0" borderId="0" xfId="0" applyFont="1" applyBorder="1" applyAlignment="1">
      <alignment vertical="center" wrapText="1"/>
    </xf>
    <xf numFmtId="0" fontId="59" fillId="0" borderId="32" xfId="0" applyFont="1" applyBorder="1" applyAlignment="1">
      <alignment horizontal="center" vertical="center" wrapText="1"/>
    </xf>
    <xf numFmtId="0" fontId="59" fillId="0" borderId="32" xfId="0" applyFont="1" applyBorder="1" applyAlignment="1">
      <alignment horizontal="left" vertical="center" wrapText="1" indent="1"/>
    </xf>
    <xf numFmtId="3" fontId="49" fillId="0" borderId="32" xfId="0" applyNumberFormat="1" applyFont="1" applyBorder="1"/>
    <xf numFmtId="164" fontId="49" fillId="0" borderId="32" xfId="0" applyNumberFormat="1" applyFont="1" applyBorder="1" applyAlignment="1">
      <alignment horizontal="right"/>
    </xf>
    <xf numFmtId="164" fontId="49" fillId="0" borderId="32" xfId="0" applyNumberFormat="1" applyFont="1" applyBorder="1"/>
    <xf numFmtId="0" fontId="49" fillId="0" borderId="32" xfId="0" applyFont="1" applyBorder="1" applyAlignment="1">
      <alignment horizontal="center"/>
    </xf>
    <xf numFmtId="0" fontId="58" fillId="0" borderId="0" xfId="0" applyFont="1" applyFill="1" applyBorder="1" applyAlignment="1">
      <alignment vertical="center" wrapText="1"/>
    </xf>
    <xf numFmtId="0" fontId="51" fillId="0" borderId="32" xfId="0" applyFont="1" applyFill="1" applyBorder="1" applyAlignment="1">
      <alignment horizontal="center" vertical="center" wrapText="1"/>
    </xf>
    <xf numFmtId="0" fontId="51" fillId="0" borderId="32" xfId="0" applyFont="1" applyFill="1" applyBorder="1" applyAlignment="1">
      <alignment vertical="center" wrapText="1"/>
    </xf>
    <xf numFmtId="0" fontId="51" fillId="0" borderId="32" xfId="0" applyFont="1" applyFill="1" applyBorder="1" applyAlignment="1">
      <alignment horizontal="left" vertical="center" wrapText="1" indent="1"/>
    </xf>
    <xf numFmtId="0" fontId="59" fillId="0" borderId="32" xfId="0" applyFont="1" applyBorder="1" applyAlignment="1">
      <alignment horizontal="left" vertical="center" wrapText="1"/>
    </xf>
    <xf numFmtId="0" fontId="49" fillId="0" borderId="32" xfId="0" applyFont="1" applyBorder="1" applyAlignment="1">
      <alignment horizontal="left" wrapText="1"/>
    </xf>
    <xf numFmtId="49" fontId="49" fillId="0" borderId="32" xfId="0" applyNumberFormat="1" applyFont="1" applyBorder="1" applyAlignment="1">
      <alignment horizontal="right" vertical="center"/>
    </xf>
    <xf numFmtId="0" fontId="49" fillId="0" borderId="32" xfId="0" applyFont="1" applyFill="1" applyBorder="1" applyAlignment="1">
      <alignment horizontal="center" vertical="center"/>
    </xf>
    <xf numFmtId="0" fontId="49" fillId="0" borderId="32" xfId="0" applyFont="1" applyFill="1" applyBorder="1" applyAlignment="1">
      <alignment wrapText="1"/>
    </xf>
    <xf numFmtId="0" fontId="49" fillId="0" borderId="32" xfId="0" applyFont="1" applyFill="1" applyBorder="1"/>
    <xf numFmtId="3" fontId="49" fillId="0" borderId="32" xfId="0" applyNumberFormat="1" applyFont="1" applyBorder="1" applyAlignment="1">
      <alignment vertical="center" wrapText="1"/>
    </xf>
    <xf numFmtId="0" fontId="49" fillId="4" borderId="0" xfId="0" applyFont="1" applyFill="1" applyAlignment="1">
      <alignment horizontal="left"/>
    </xf>
    <xf numFmtId="0" fontId="49" fillId="4" borderId="0" xfId="0" applyFont="1" applyFill="1"/>
    <xf numFmtId="0" fontId="51" fillId="52" borderId="25" xfId="0" applyFont="1" applyFill="1" applyBorder="1" applyAlignment="1">
      <alignment horizontal="center" vertical="center"/>
    </xf>
    <xf numFmtId="0" fontId="51" fillId="52" borderId="25" xfId="0" applyFont="1" applyFill="1" applyBorder="1" applyAlignment="1">
      <alignment horizontal="left" vertical="center" wrapText="1"/>
    </xf>
    <xf numFmtId="0" fontId="59" fillId="52" borderId="25" xfId="0" applyFont="1" applyFill="1" applyBorder="1" applyAlignment="1">
      <alignment horizontal="left" vertical="center" wrapText="1"/>
    </xf>
    <xf numFmtId="0" fontId="59" fillId="52" borderId="25" xfId="0" applyFont="1" applyFill="1" applyBorder="1" applyAlignment="1">
      <alignment vertical="center" wrapText="1"/>
    </xf>
    <xf numFmtId="0" fontId="59" fillId="52" borderId="25" xfId="0" applyFont="1" applyFill="1" applyBorder="1" applyAlignment="1">
      <alignment horizontal="center" vertical="center"/>
    </xf>
    <xf numFmtId="0" fontId="49" fillId="4" borderId="0" xfId="0" applyFont="1" applyFill="1" applyBorder="1"/>
    <xf numFmtId="0" fontId="50" fillId="0" borderId="0" xfId="0" applyFont="1" applyAlignment="1">
      <alignment vertical="center"/>
    </xf>
    <xf numFmtId="0" fontId="60" fillId="0" borderId="0" xfId="0" applyFont="1" applyAlignment="1">
      <alignment vertical="center"/>
    </xf>
    <xf numFmtId="164" fontId="49" fillId="7" borderId="0" xfId="0" applyNumberFormat="1" applyFont="1" applyFill="1"/>
    <xf numFmtId="170" fontId="49" fillId="0" borderId="32" xfId="0" applyNumberFormat="1" applyFont="1" applyBorder="1"/>
    <xf numFmtId="164" fontId="49" fillId="7" borderId="32" xfId="0" applyNumberFormat="1" applyFont="1" applyFill="1" applyBorder="1"/>
    <xf numFmtId="0" fontId="49" fillId="0" borderId="32" xfId="0" applyFont="1" applyBorder="1" applyAlignment="1">
      <alignment horizontal="left" wrapText="1" indent="2"/>
    </xf>
    <xf numFmtId="0" fontId="50" fillId="0" borderId="0" xfId="0" applyFont="1" applyAlignment="1">
      <alignment horizontal="left" vertical="center" wrapText="1"/>
    </xf>
    <xf numFmtId="0" fontId="49" fillId="0" borderId="0" xfId="0" applyFont="1" applyFill="1" applyBorder="1" applyAlignment="1">
      <alignment horizontal="center" vertical="center"/>
    </xf>
    <xf numFmtId="170" fontId="49" fillId="0" borderId="0" xfId="0" applyNumberFormat="1" applyFont="1" applyFill="1"/>
    <xf numFmtId="0" fontId="49" fillId="0" borderId="0" xfId="0" applyFont="1" applyFill="1" applyBorder="1" applyAlignment="1">
      <alignment horizontal="left" wrapText="1" indent="1"/>
    </xf>
    <xf numFmtId="164" fontId="49" fillId="0" borderId="0" xfId="0" applyNumberFormat="1" applyFont="1" applyFill="1"/>
    <xf numFmtId="0" fontId="56" fillId="0" borderId="0" xfId="0" applyFont="1" applyFill="1" applyAlignment="1">
      <alignment horizontal="left"/>
    </xf>
    <xf numFmtId="0" fontId="56" fillId="0" borderId="0" xfId="0" applyFont="1" applyFill="1" applyAlignment="1">
      <alignment horizontal="center"/>
    </xf>
    <xf numFmtId="0" fontId="52" fillId="0" borderId="0" xfId="0" applyFont="1" applyFill="1" applyAlignment="1">
      <alignment horizontal="center"/>
    </xf>
    <xf numFmtId="0" fontId="49" fillId="0" borderId="0" xfId="0" applyFont="1" applyAlignment="1">
      <alignment horizontal="center"/>
    </xf>
    <xf numFmtId="0" fontId="51" fillId="0" borderId="0" xfId="11" applyFont="1" applyFill="1" applyAlignment="1">
      <alignment horizontal="center" vertical="center"/>
    </xf>
    <xf numFmtId="0" fontId="49" fillId="0" borderId="0" xfId="0" applyFont="1" applyFill="1" applyAlignment="1">
      <alignment horizontal="center"/>
    </xf>
    <xf numFmtId="0" fontId="56" fillId="0" borderId="0" xfId="0" applyFont="1" applyFill="1" applyBorder="1"/>
    <xf numFmtId="0" fontId="61" fillId="53" borderId="0" xfId="0" applyFont="1" applyFill="1" applyAlignment="1">
      <alignment horizontal="left"/>
    </xf>
    <xf numFmtId="15" fontId="52" fillId="53" borderId="0" xfId="0" applyNumberFormat="1" applyFont="1" applyFill="1" applyAlignment="1">
      <alignment horizontal="center"/>
    </xf>
    <xf numFmtId="0" fontId="52" fillId="53" borderId="0" xfId="0" applyFont="1" applyFill="1" applyAlignment="1">
      <alignment horizontal="left"/>
    </xf>
    <xf numFmtId="0" fontId="52" fillId="53" borderId="0" xfId="0" applyFont="1" applyFill="1"/>
    <xf numFmtId="0" fontId="52" fillId="53" borderId="0" xfId="0" applyFont="1" applyFill="1" applyAlignment="1">
      <alignment horizontal="left" vertical="center" wrapText="1"/>
    </xf>
    <xf numFmtId="0" fontId="49" fillId="53" borderId="0" xfId="0" applyFont="1" applyFill="1"/>
    <xf numFmtId="15" fontId="52" fillId="53" borderId="0" xfId="0" applyNumberFormat="1" applyFont="1" applyFill="1" applyAlignment="1">
      <alignment horizontal="right"/>
    </xf>
    <xf numFmtId="0" fontId="52" fillId="53" borderId="0" xfId="0" applyFont="1" applyFill="1" applyAlignment="1">
      <alignment horizontal="center" wrapText="1"/>
    </xf>
    <xf numFmtId="0" fontId="52" fillId="53" borderId="0" xfId="0" applyFont="1" applyFill="1" applyAlignment="1">
      <alignment vertical="top"/>
    </xf>
    <xf numFmtId="0" fontId="52" fillId="53" borderId="0" xfId="0" applyFont="1" applyFill="1" applyAlignment="1">
      <alignment horizontal="center" vertical="center" wrapText="1"/>
    </xf>
    <xf numFmtId="49" fontId="52" fillId="53" borderId="0" xfId="0" applyNumberFormat="1" applyFont="1" applyFill="1" applyAlignment="1">
      <alignment horizontal="center" vertical="center" wrapText="1"/>
    </xf>
    <xf numFmtId="0" fontId="52" fillId="53" borderId="0" xfId="0" applyFont="1" applyFill="1" applyAlignment="1">
      <alignment horizontal="left" vertical="top"/>
    </xf>
    <xf numFmtId="0" fontId="52" fillId="53" borderId="0" xfId="0" applyFont="1" applyFill="1" applyBorder="1" applyAlignment="1">
      <alignment horizontal="center" vertical="center" wrapText="1"/>
    </xf>
    <xf numFmtId="0" fontId="60" fillId="53" borderId="0" xfId="0" applyFont="1" applyFill="1" applyAlignment="1">
      <alignment vertical="center"/>
    </xf>
    <xf numFmtId="0" fontId="49" fillId="53" borderId="7" xfId="0" applyFont="1" applyFill="1" applyBorder="1"/>
    <xf numFmtId="0" fontId="52" fillId="53" borderId="7" xfId="0" applyFont="1" applyFill="1" applyBorder="1" applyAlignment="1">
      <alignment horizontal="center" vertical="center" wrapText="1"/>
    </xf>
    <xf numFmtId="0" fontId="52" fillId="53" borderId="8" xfId="0" applyFont="1" applyFill="1" applyBorder="1" applyAlignment="1">
      <alignment horizontal="center" vertical="center" wrapText="1"/>
    </xf>
    <xf numFmtId="0" fontId="55" fillId="54" borderId="0" xfId="0" applyFont="1" applyFill="1" applyBorder="1" applyAlignment="1">
      <alignment horizontal="left" vertical="center"/>
    </xf>
    <xf numFmtId="0" fontId="49" fillId="54" borderId="0" xfId="0" applyFont="1" applyFill="1" applyBorder="1"/>
    <xf numFmtId="0" fontId="49" fillId="54" borderId="0" xfId="0" applyFont="1" applyFill="1" applyBorder="1" applyAlignment="1">
      <alignment horizontal="right"/>
    </xf>
    <xf numFmtId="0" fontId="56" fillId="54" borderId="0" xfId="0" applyFont="1" applyFill="1" applyBorder="1" applyAlignment="1">
      <alignment horizontal="left" vertical="center"/>
    </xf>
    <xf numFmtId="3" fontId="49" fillId="54" borderId="0" xfId="0" applyNumberFormat="1" applyFont="1" applyFill="1" applyBorder="1" applyAlignment="1">
      <alignment horizontal="right"/>
    </xf>
    <xf numFmtId="0" fontId="49" fillId="54" borderId="32" xfId="0" applyFont="1" applyFill="1" applyBorder="1" applyAlignment="1">
      <alignment horizontal="left" wrapText="1" indent="1"/>
    </xf>
    <xf numFmtId="0" fontId="49" fillId="54" borderId="0" xfId="0" applyFont="1" applyFill="1" applyBorder="1" applyAlignment="1">
      <alignment horizontal="right" vertical="center"/>
    </xf>
    <xf numFmtId="0" fontId="56" fillId="54" borderId="0" xfId="0" applyFont="1" applyFill="1"/>
    <xf numFmtId="3" fontId="56" fillId="54" borderId="0" xfId="0" applyNumberFormat="1" applyFont="1" applyFill="1" applyAlignment="1">
      <alignment vertical="center"/>
    </xf>
    <xf numFmtId="0" fontId="49" fillId="54" borderId="0" xfId="0" applyFont="1" applyFill="1" applyAlignment="1">
      <alignment horizontal="right" vertical="center"/>
    </xf>
    <xf numFmtId="3" fontId="56" fillId="54" borderId="0" xfId="0" applyNumberFormat="1" applyFont="1" applyFill="1" applyAlignment="1"/>
    <xf numFmtId="0" fontId="49" fillId="54" borderId="0" xfId="0" applyFont="1" applyFill="1" applyAlignment="1">
      <alignment horizontal="right"/>
    </xf>
    <xf numFmtId="0" fontId="56" fillId="54" borderId="32" xfId="0" applyFont="1" applyFill="1" applyBorder="1" applyAlignment="1">
      <alignment horizontal="center"/>
    </xf>
    <xf numFmtId="0" fontId="57" fillId="54" borderId="32" xfId="0" applyFont="1" applyFill="1" applyBorder="1" applyAlignment="1">
      <alignment vertical="center" wrapText="1"/>
    </xf>
    <xf numFmtId="3" fontId="49" fillId="54" borderId="32" xfId="0" applyNumberFormat="1" applyFont="1" applyFill="1" applyBorder="1" applyAlignment="1">
      <alignment horizontal="right"/>
    </xf>
    <xf numFmtId="0" fontId="57" fillId="54" borderId="32" xfId="0" applyFont="1" applyFill="1" applyBorder="1" applyAlignment="1">
      <alignment horizontal="center" vertical="center" wrapText="1"/>
    </xf>
    <xf numFmtId="164" fontId="56" fillId="54" borderId="32" xfId="0" applyNumberFormat="1" applyFont="1" applyFill="1" applyBorder="1" applyAlignment="1">
      <alignment horizontal="right"/>
    </xf>
    <xf numFmtId="0" fontId="55" fillId="54" borderId="32" xfId="0" applyFont="1" applyFill="1" applyBorder="1" applyAlignment="1">
      <alignment horizontal="center" vertical="center" wrapText="1"/>
    </xf>
    <xf numFmtId="0" fontId="55" fillId="54" borderId="32" xfId="0" applyFont="1" applyFill="1" applyBorder="1" applyAlignment="1">
      <alignment vertical="center" wrapText="1"/>
    </xf>
    <xf numFmtId="3" fontId="51" fillId="54" borderId="32" xfId="0" applyNumberFormat="1" applyFont="1" applyFill="1" applyBorder="1" applyAlignment="1">
      <alignment horizontal="right"/>
    </xf>
    <xf numFmtId="0" fontId="57" fillId="54" borderId="32" xfId="0" applyFont="1" applyFill="1" applyBorder="1" applyAlignment="1">
      <alignment horizontal="left" vertical="center" wrapText="1"/>
    </xf>
    <xf numFmtId="0" fontId="56" fillId="54" borderId="32" xfId="0" applyFont="1" applyFill="1" applyBorder="1"/>
    <xf numFmtId="0" fontId="56" fillId="54" borderId="32" xfId="0" applyFont="1" applyFill="1" applyBorder="1" applyAlignment="1">
      <alignment horizontal="center" vertical="center"/>
    </xf>
    <xf numFmtId="0" fontId="56" fillId="54" borderId="32" xfId="0" applyFont="1" applyFill="1" applyBorder="1" applyAlignment="1">
      <alignment wrapText="1"/>
    </xf>
    <xf numFmtId="164" fontId="56" fillId="54" borderId="32" xfId="0" applyNumberFormat="1" applyFont="1" applyFill="1" applyBorder="1"/>
    <xf numFmtId="0" fontId="56" fillId="54" borderId="0" xfId="0" applyFont="1" applyFill="1" applyBorder="1" applyAlignment="1">
      <alignment horizontal="center"/>
    </xf>
    <xf numFmtId="0" fontId="57" fillId="54" borderId="0" xfId="0" applyFont="1" applyFill="1" applyBorder="1" applyAlignment="1">
      <alignment vertical="center" wrapText="1"/>
    </xf>
    <xf numFmtId="3" fontId="49" fillId="54" borderId="0" xfId="0" applyNumberFormat="1" applyFont="1" applyFill="1" applyAlignment="1">
      <alignment horizontal="right"/>
    </xf>
    <xf numFmtId="0" fontId="57" fillId="54" borderId="0" xfId="0" applyFont="1" applyFill="1" applyBorder="1" applyAlignment="1">
      <alignment horizontal="center" vertical="center" wrapText="1"/>
    </xf>
    <xf numFmtId="0" fontId="55" fillId="54" borderId="0" xfId="0" applyFont="1" applyFill="1" applyBorder="1" applyAlignment="1">
      <alignment horizontal="center" vertical="center" wrapText="1"/>
    </xf>
    <xf numFmtId="0" fontId="55" fillId="54" borderId="0" xfId="0" applyFont="1" applyFill="1" applyBorder="1" applyAlignment="1">
      <alignment vertical="center" wrapText="1"/>
    </xf>
    <xf numFmtId="3" fontId="51" fillId="54" borderId="0" xfId="0" applyNumberFormat="1" applyFont="1" applyFill="1" applyAlignment="1">
      <alignment horizontal="right"/>
    </xf>
    <xf numFmtId="0" fontId="57" fillId="54" borderId="0" xfId="0" applyFont="1" applyFill="1" applyBorder="1" applyAlignment="1">
      <alignment horizontal="left" vertical="center" wrapText="1"/>
    </xf>
    <xf numFmtId="0" fontId="49" fillId="54" borderId="0" xfId="0" applyFont="1" applyFill="1" applyAlignment="1">
      <alignment horizontal="left"/>
    </xf>
    <xf numFmtId="0" fontId="49" fillId="54" borderId="0" xfId="0" applyFont="1" applyFill="1" applyAlignment="1">
      <alignment horizontal="center" vertical="center"/>
    </xf>
    <xf numFmtId="0" fontId="56" fillId="54" borderId="0" xfId="0" applyFont="1" applyFill="1" applyAlignment="1">
      <alignment wrapText="1"/>
    </xf>
    <xf numFmtId="0" fontId="56" fillId="54" borderId="0" xfId="0" applyFont="1" applyFill="1" applyAlignment="1">
      <alignment horizontal="left"/>
    </xf>
    <xf numFmtId="0" fontId="56" fillId="54" borderId="0" xfId="0" applyFont="1" applyFill="1" applyAlignment="1">
      <alignment horizontal="right"/>
    </xf>
    <xf numFmtId="3" fontId="56" fillId="54" borderId="32" xfId="0" applyNumberFormat="1" applyFont="1" applyFill="1" applyBorder="1"/>
    <xf numFmtId="170" fontId="56" fillId="54" borderId="32" xfId="0" applyNumberFormat="1" applyFont="1" applyFill="1" applyBorder="1"/>
    <xf numFmtId="0" fontId="49" fillId="54" borderId="32" xfId="0" applyFont="1" applyFill="1" applyBorder="1" applyAlignment="1">
      <alignment vertical="center" wrapText="1"/>
    </xf>
    <xf numFmtId="0" fontId="47" fillId="0" borderId="0" xfId="0" applyFont="1" applyFill="1" applyAlignment="1">
      <alignment horizontal="justify" vertical="center"/>
    </xf>
    <xf numFmtId="0" fontId="46" fillId="0" borderId="0" xfId="0" applyFont="1" applyFill="1" applyAlignment="1">
      <alignment horizontal="justify" vertical="center"/>
    </xf>
    <xf numFmtId="169" fontId="49" fillId="0" borderId="32" xfId="0" applyNumberFormat="1" applyFont="1" applyFill="1" applyBorder="1" applyAlignment="1">
      <alignment horizontal="right" vertical="center"/>
    </xf>
    <xf numFmtId="3" fontId="49" fillId="0" borderId="32" xfId="0" applyNumberFormat="1" applyFont="1" applyFill="1" applyBorder="1" applyAlignment="1">
      <alignment horizontal="right"/>
    </xf>
    <xf numFmtId="3" fontId="49" fillId="0" borderId="0" xfId="0" applyNumberFormat="1" applyFont="1"/>
    <xf numFmtId="0" fontId="56" fillId="4" borderId="33" xfId="0" applyFont="1" applyFill="1" applyBorder="1"/>
    <xf numFmtId="0" fontId="56" fillId="4" borderId="34" xfId="0" applyFont="1" applyFill="1" applyBorder="1"/>
    <xf numFmtId="0" fontId="49" fillId="4" borderId="34" xfId="0" applyFont="1" applyFill="1" applyBorder="1"/>
    <xf numFmtId="0" fontId="49" fillId="4" borderId="35" xfId="0" applyFont="1" applyFill="1" applyBorder="1"/>
    <xf numFmtId="0" fontId="56" fillId="0" borderId="42" xfId="0" applyFont="1" applyBorder="1"/>
    <xf numFmtId="15" fontId="49" fillId="0" borderId="43" xfId="0" quotePrefix="1" applyNumberFormat="1" applyFont="1" applyBorder="1" applyAlignment="1">
      <alignment horizontal="right"/>
    </xf>
    <xf numFmtId="0" fontId="56" fillId="0" borderId="44" xfId="0" applyFont="1" applyBorder="1"/>
    <xf numFmtId="0" fontId="49" fillId="0" borderId="45" xfId="0" applyFont="1" applyBorder="1" applyAlignment="1">
      <alignment horizontal="right"/>
    </xf>
    <xf numFmtId="0" fontId="56" fillId="0" borderId="46" xfId="0" applyFont="1" applyBorder="1"/>
    <xf numFmtId="0" fontId="49" fillId="0" borderId="47" xfId="0" applyFont="1" applyBorder="1" applyAlignment="1">
      <alignment horizontal="right"/>
    </xf>
    <xf numFmtId="0" fontId="62" fillId="4" borderId="0" xfId="0" applyFont="1" applyFill="1" applyBorder="1" applyAlignment="1">
      <alignment vertical="center" wrapText="1"/>
    </xf>
    <xf numFmtId="0" fontId="49" fillId="0" borderId="48" xfId="0" applyFont="1" applyBorder="1" applyAlignment="1">
      <alignment horizontal="center" vertical="center"/>
    </xf>
    <xf numFmtId="0" fontId="49" fillId="0" borderId="32" xfId="0" applyFont="1" applyFill="1" applyBorder="1" applyAlignment="1">
      <alignment horizontal="right" vertical="center"/>
    </xf>
    <xf numFmtId="0" fontId="51" fillId="0" borderId="0" xfId="0" applyFont="1" applyFill="1" applyAlignment="1">
      <alignment vertical="center"/>
    </xf>
    <xf numFmtId="10" fontId="49" fillId="0" borderId="32" xfId="286" applyNumberFormat="1" applyFont="1" applyFill="1" applyBorder="1" applyAlignment="1">
      <alignment horizontal="right" vertical="center"/>
    </xf>
    <xf numFmtId="10" fontId="49" fillId="0" borderId="32" xfId="286" applyNumberFormat="1" applyFont="1" applyBorder="1" applyAlignment="1">
      <alignment horizontal="right"/>
    </xf>
    <xf numFmtId="0" fontId="49" fillId="0" borderId="0" xfId="0" quotePrefix="1" applyFont="1" applyFill="1"/>
    <xf numFmtId="0" fontId="65" fillId="0" borderId="0" xfId="0" applyFont="1"/>
    <xf numFmtId="0" fontId="66" fillId="0" borderId="0" xfId="0" applyFont="1"/>
    <xf numFmtId="0" fontId="67" fillId="0" borderId="0" xfId="0" applyFont="1"/>
    <xf numFmtId="0" fontId="65" fillId="0" borderId="0" xfId="0" applyFont="1" applyAlignment="1">
      <alignment horizontal="left" wrapText="1"/>
    </xf>
    <xf numFmtId="0" fontId="67" fillId="0" borderId="0" xfId="0" applyFont="1" applyAlignment="1">
      <alignment horizontal="left" wrapText="1"/>
    </xf>
    <xf numFmtId="0" fontId="65" fillId="0" borderId="0" xfId="0" applyFont="1" applyAlignment="1">
      <alignment horizontal="center" wrapText="1"/>
    </xf>
    <xf numFmtId="0" fontId="65" fillId="0" borderId="0" xfId="0" applyFont="1" applyAlignment="1">
      <alignment wrapText="1"/>
    </xf>
    <xf numFmtId="0" fontId="64" fillId="0" borderId="0" xfId="0" applyFont="1" applyAlignment="1">
      <alignment vertical="center"/>
    </xf>
    <xf numFmtId="0" fontId="64" fillId="0" borderId="0" xfId="0" applyFont="1"/>
    <xf numFmtId="0" fontId="52" fillId="53" borderId="0" xfId="0" applyFont="1" applyFill="1" applyBorder="1" applyAlignment="1">
      <alignment horizontal="left" wrapText="1"/>
    </xf>
    <xf numFmtId="0" fontId="51" fillId="54" borderId="0" xfId="0" applyFont="1" applyFill="1" applyBorder="1" applyAlignment="1">
      <alignment horizontal="center" vertical="center" wrapText="1"/>
    </xf>
    <xf numFmtId="0" fontId="51" fillId="54" borderId="0" xfId="0" applyFont="1" applyFill="1" applyBorder="1" applyAlignment="1">
      <alignment wrapText="1"/>
    </xf>
    <xf numFmtId="0" fontId="55" fillId="54" borderId="0" xfId="0" applyFont="1" applyFill="1" applyBorder="1" applyAlignment="1">
      <alignment wrapText="1"/>
    </xf>
    <xf numFmtId="170" fontId="49" fillId="0" borderId="32" xfId="0" applyNumberFormat="1" applyFont="1" applyBorder="1" applyAlignment="1">
      <alignment horizontal="center" vertical="center"/>
    </xf>
    <xf numFmtId="170" fontId="49" fillId="0" borderId="0" xfId="0" applyNumberFormat="1" applyFont="1" applyBorder="1"/>
    <xf numFmtId="0" fontId="49" fillId="54" borderId="32" xfId="0" applyFont="1" applyFill="1" applyBorder="1" applyAlignment="1">
      <alignment vertical="center"/>
    </xf>
    <xf numFmtId="10" fontId="51" fillId="0" borderId="32" xfId="286" applyNumberFormat="1" applyFont="1" applyFill="1" applyBorder="1" applyAlignment="1">
      <alignment horizontal="right" vertical="center"/>
    </xf>
    <xf numFmtId="10" fontId="51" fillId="0" borderId="32" xfId="286" applyNumberFormat="1" applyFont="1" applyBorder="1" applyAlignment="1">
      <alignment horizontal="right"/>
    </xf>
    <xf numFmtId="3" fontId="51" fillId="0" borderId="32" xfId="0" applyNumberFormat="1" applyFont="1" applyBorder="1" applyAlignment="1">
      <alignment horizontal="right"/>
    </xf>
    <xf numFmtId="0" fontId="49" fillId="0" borderId="9" xfId="0" applyFont="1" applyBorder="1" applyAlignment="1">
      <alignment horizontal="left" vertical="center" wrapText="1"/>
    </xf>
    <xf numFmtId="0" fontId="49" fillId="0" borderId="0" xfId="0" applyFont="1" applyBorder="1" applyAlignment="1">
      <alignment horizontal="left" vertical="center" wrapText="1"/>
    </xf>
    <xf numFmtId="0" fontId="49" fillId="0" borderId="36" xfId="0" applyFont="1" applyBorder="1" applyAlignment="1">
      <alignment horizontal="left" vertical="center" wrapText="1"/>
    </xf>
    <xf numFmtId="0" fontId="49" fillId="0" borderId="37" xfId="0" applyFont="1" applyBorder="1" applyAlignment="1">
      <alignment horizontal="left" vertical="center" wrapText="1"/>
    </xf>
    <xf numFmtId="0" fontId="49" fillId="0" borderId="38" xfId="0" applyFont="1" applyBorder="1" applyAlignment="1">
      <alignment horizontal="left" vertical="center" wrapText="1"/>
    </xf>
    <xf numFmtId="0" fontId="49" fillId="0" borderId="39" xfId="0" applyFont="1" applyBorder="1" applyAlignment="1">
      <alignment horizontal="left" vertical="center" wrapText="1"/>
    </xf>
    <xf numFmtId="0" fontId="49" fillId="0" borderId="28" xfId="0" applyFont="1" applyBorder="1" applyAlignment="1">
      <alignment horizontal="left" wrapText="1"/>
    </xf>
    <xf numFmtId="0" fontId="49" fillId="0" borderId="40" xfId="0" applyFont="1" applyBorder="1" applyAlignment="1">
      <alignment horizontal="left" wrapText="1"/>
    </xf>
    <xf numFmtId="0" fontId="49" fillId="0" borderId="41" xfId="0" applyFont="1" applyBorder="1" applyAlignment="1">
      <alignment horizontal="left" wrapText="1"/>
    </xf>
    <xf numFmtId="0" fontId="51" fillId="0" borderId="0" xfId="11" applyFont="1" applyFill="1" applyBorder="1" applyAlignment="1">
      <alignment horizontal="center" vertical="center"/>
    </xf>
    <xf numFmtId="0" fontId="56" fillId="54" borderId="0" xfId="0" applyFont="1" applyFill="1" applyAlignment="1">
      <alignment horizontal="center" vertical="center"/>
    </xf>
    <xf numFmtId="0" fontId="50" fillId="0" borderId="0" xfId="0" applyFont="1" applyFill="1" applyAlignment="1">
      <alignment horizontal="left" vertical="center"/>
    </xf>
    <xf numFmtId="15" fontId="52" fillId="53" borderId="0" xfId="0" quotePrefix="1" applyNumberFormat="1" applyFont="1" applyFill="1" applyAlignment="1">
      <alignment horizontal="right" wrapText="1"/>
    </xf>
    <xf numFmtId="0" fontId="52" fillId="53" borderId="0" xfId="0" applyFont="1" applyFill="1" applyAlignment="1">
      <alignment horizontal="right" wrapText="1"/>
    </xf>
    <xf numFmtId="0" fontId="51" fillId="54" borderId="0" xfId="0" applyFont="1" applyFill="1" applyAlignment="1">
      <alignment horizontal="center" vertical="center"/>
    </xf>
    <xf numFmtId="0" fontId="56" fillId="54" borderId="0" xfId="0" applyFont="1" applyFill="1" applyAlignment="1">
      <alignment horizontal="center"/>
    </xf>
    <xf numFmtId="0" fontId="52" fillId="53" borderId="2" xfId="0" applyFont="1" applyFill="1" applyBorder="1" applyAlignment="1">
      <alignment horizontal="center" vertical="center" wrapText="1"/>
    </xf>
    <xf numFmtId="0" fontId="50" fillId="4" borderId="0" xfId="0" applyFont="1" applyFill="1" applyAlignment="1">
      <alignment horizontal="left" wrapText="1"/>
    </xf>
    <xf numFmtId="0" fontId="51" fillId="4" borderId="0" xfId="11" applyFont="1" applyFill="1" applyBorder="1" applyAlignment="1">
      <alignment horizontal="center" vertical="center"/>
    </xf>
    <xf numFmtId="15" fontId="52" fillId="53" borderId="0" xfId="0" applyNumberFormat="1" applyFont="1" applyFill="1" applyBorder="1" applyAlignment="1">
      <alignment horizontal="left" wrapText="1"/>
    </xf>
    <xf numFmtId="0" fontId="52" fillId="53" borderId="0" xfId="0" applyFont="1" applyFill="1" applyBorder="1" applyAlignment="1">
      <alignment horizontal="left" wrapText="1"/>
    </xf>
    <xf numFmtId="0" fontId="49" fillId="0" borderId="32" xfId="0" applyFont="1" applyBorder="1" applyAlignment="1">
      <alignment horizontal="center" vertical="center" wrapText="1"/>
    </xf>
    <xf numFmtId="0" fontId="56" fillId="54" borderId="32" xfId="0" applyFont="1" applyFill="1" applyBorder="1" applyAlignment="1">
      <alignment wrapText="1"/>
    </xf>
    <xf numFmtId="0" fontId="65" fillId="0" borderId="0" xfId="0" applyFont="1" applyAlignment="1">
      <alignment horizontal="left"/>
    </xf>
    <xf numFmtId="0" fontId="52" fillId="53" borderId="5" xfId="0" applyFont="1" applyFill="1" applyBorder="1" applyAlignment="1">
      <alignment horizontal="center" vertical="center"/>
    </xf>
    <xf numFmtId="0" fontId="49" fillId="53" borderId="4" xfId="0" applyFont="1" applyFill="1" applyBorder="1" applyAlignment="1">
      <alignment horizontal="center" vertical="center"/>
    </xf>
    <xf numFmtId="0" fontId="49" fillId="53" borderId="6" xfId="0" applyFont="1" applyFill="1" applyBorder="1" applyAlignment="1">
      <alignment horizontal="center" vertical="center"/>
    </xf>
    <xf numFmtId="0" fontId="50" fillId="0" borderId="0" xfId="0" applyFont="1" applyAlignment="1">
      <alignment horizontal="left" vertical="center" wrapText="1"/>
    </xf>
  </cellXfs>
  <cellStyles count="329">
    <cellStyle name="%" xfId="25" xr:uid="{7A9B4C03-8BC9-44E2-94E8-E18C71189100}"/>
    <cellStyle name="=C:\WINNT35\SYSTEM32\COMMAND.COM" xfId="9" xr:uid="{47BC63BE-5A57-4B97-9FC5-70BD26FA5DB3}"/>
    <cellStyle name="20% - 1. jelölőszín" xfId="26" xr:uid="{CFDB06D5-A81E-42CF-9A68-F28E8B37216A}"/>
    <cellStyle name="20% - 1. jelölőszín 2" xfId="27" xr:uid="{8208CBF6-DEA1-4711-B20C-B25A2B61CB3A}"/>
    <cellStyle name="20% - 1. jelölőszín_20130128_ITS on reporting_Annex I_CA" xfId="28" xr:uid="{23DB22C6-94DD-46BA-8EEE-5EC5CC95DF80}"/>
    <cellStyle name="20% - 2. jelölőszín" xfId="29" xr:uid="{2D5DEA60-DD7E-4F42-8F04-8DA58A9F6C4B}"/>
    <cellStyle name="20% - 2. jelölőszín 2" xfId="30" xr:uid="{A8AC9CB0-EC6D-4AC8-9359-EBB1EB8FC01D}"/>
    <cellStyle name="20% - 2. jelölőszín_20130128_ITS on reporting_Annex I_CA" xfId="31" xr:uid="{981D9545-F1BF-47A9-84B0-9BE69A9766F3}"/>
    <cellStyle name="20% - 3. jelölőszín" xfId="32" xr:uid="{60E59943-03D0-44AA-B8AC-E73244C98D50}"/>
    <cellStyle name="20% - 3. jelölőszín 2" xfId="33" xr:uid="{1B51949D-FC79-434D-9892-2C6CCC8F0F51}"/>
    <cellStyle name="20% - 3. jelölőszín_20130128_ITS on reporting_Annex I_CA" xfId="34" xr:uid="{17B69E30-1066-4F8C-9D1A-C39253B5A916}"/>
    <cellStyle name="20% - 4. jelölőszín" xfId="35" xr:uid="{7AF67100-871C-464F-8A6F-C0C784626CE5}"/>
    <cellStyle name="20% - 4. jelölőszín 2" xfId="36" xr:uid="{82E14C26-EA45-4B89-A906-57E27B2B6216}"/>
    <cellStyle name="20% - 4. jelölőszín_20130128_ITS on reporting_Annex I_CA" xfId="37" xr:uid="{2E10D2F7-5BD4-4EAC-8797-79693B759CDC}"/>
    <cellStyle name="20% - 5. jelölőszín" xfId="38" xr:uid="{B449594A-332C-4A10-A1E0-E6D8F9B95A07}"/>
    <cellStyle name="20% - 5. jelölőszín 2" xfId="39" xr:uid="{F18C5452-F23A-4A92-8EEC-6B62A2D51F7D}"/>
    <cellStyle name="20% - 5. jelölőszín_20130128_ITS on reporting_Annex I_CA" xfId="40" xr:uid="{69FCDE3B-A3BB-4AB7-9A93-2B0E0E072E20}"/>
    <cellStyle name="20% - 6. jelölőszín" xfId="41" xr:uid="{4B09FA87-2A02-47C3-B5A9-872E5C663690}"/>
    <cellStyle name="20% - 6. jelölőszín 2" xfId="42" xr:uid="{384E4E15-F9D2-4DE1-9537-BC6164A9E00D}"/>
    <cellStyle name="20% - 6. jelölőszín_20130128_ITS on reporting_Annex I_CA" xfId="43" xr:uid="{B9BE50EE-3E90-4478-BCD0-E2428033FBE9}"/>
    <cellStyle name="20% - Accent1 2" xfId="44" xr:uid="{1EC64C25-E9BB-48D1-9DA2-B6174CE4994E}"/>
    <cellStyle name="20% - Accent2 2" xfId="45" xr:uid="{AFD590FA-B2AF-40F3-99F3-5DDCE3EB995D}"/>
    <cellStyle name="20% - Accent3 2" xfId="46" xr:uid="{E83BCD94-91F1-42CA-AF97-76487DB243F6}"/>
    <cellStyle name="20% - Accent4 2" xfId="47" xr:uid="{A5D889AB-43B3-4885-AC03-4DF34BB5CC4D}"/>
    <cellStyle name="20% - Accent5 2" xfId="48" xr:uid="{7E2A9276-878F-438D-A009-4FD54CA02284}"/>
    <cellStyle name="20% - Accent6 2" xfId="49" xr:uid="{8D9CF57A-3272-4940-9649-1AB7763FA9B8}"/>
    <cellStyle name="20% - Énfasis1" xfId="50" xr:uid="{84E08F89-529D-4423-A2D9-92E1B829C214}"/>
    <cellStyle name="20% - Énfasis2" xfId="51" xr:uid="{3473E44E-B229-46EF-8561-1D4BFAD28CFA}"/>
    <cellStyle name="20% - Énfasis3" xfId="52" xr:uid="{9E8B1036-2C59-412D-9350-5CF6E82BA1E6}"/>
    <cellStyle name="20% - Énfasis4" xfId="53" xr:uid="{3D31B4AC-D258-423F-9875-DF64D3EE5EB3}"/>
    <cellStyle name="20% - Énfasis5" xfId="54" xr:uid="{1CD0BEC5-45BC-42F0-A6BC-39022993C70D}"/>
    <cellStyle name="20% - Énfasis6" xfId="55" xr:uid="{C224C476-AF6C-4491-B817-1F118DD6FAF3}"/>
    <cellStyle name="40% - 1. jelölőszín" xfId="56" xr:uid="{B4199A27-36E5-4D03-AF5E-D48860F28B15}"/>
    <cellStyle name="40% - 1. jelölőszín 2" xfId="57" xr:uid="{C724F02A-64A2-4F27-A98C-7C62588B72A7}"/>
    <cellStyle name="40% - 1. jelölőszín_20130128_ITS on reporting_Annex I_CA" xfId="58" xr:uid="{8D7D3F01-30CC-4615-A0BE-0CBA8F010A95}"/>
    <cellStyle name="40% - 2. jelölőszín" xfId="59" xr:uid="{69F88C0F-F791-4D1E-A705-2B0948CC339B}"/>
    <cellStyle name="40% - 2. jelölőszín 2" xfId="60" xr:uid="{B18429BD-3662-4864-BF90-D562A914871B}"/>
    <cellStyle name="40% - 2. jelölőszín_20130128_ITS on reporting_Annex I_CA" xfId="61" xr:uid="{178715B8-474B-4EBF-AE19-51F4B3D760F9}"/>
    <cellStyle name="40% - 3. jelölőszín" xfId="62" xr:uid="{1790B127-F6CA-49A0-AB7A-B9442B8DD974}"/>
    <cellStyle name="40% - 3. jelölőszín 2" xfId="63" xr:uid="{C6A30B23-3485-4A49-949E-56D1DB537FA1}"/>
    <cellStyle name="40% - 3. jelölőszín_20130128_ITS on reporting_Annex I_CA" xfId="64" xr:uid="{61DEC2B3-FF81-4F24-99A9-563CB12FC85E}"/>
    <cellStyle name="40% - 4. jelölőszín" xfId="65" xr:uid="{15AD4E17-D9F0-41F3-AB05-0940549FB46F}"/>
    <cellStyle name="40% - 4. jelölőszín 2" xfId="66" xr:uid="{470944FD-9D81-4834-8B1F-E033783F5691}"/>
    <cellStyle name="40% - 4. jelölőszín_20130128_ITS on reporting_Annex I_CA" xfId="67" xr:uid="{2FC8D519-3739-45B1-9A12-5B69367F9764}"/>
    <cellStyle name="40% - 5. jelölőszín" xfId="68" xr:uid="{39094572-ABE1-44E5-94B5-B5ACC8FCE971}"/>
    <cellStyle name="40% - 5. jelölőszín 2" xfId="69" xr:uid="{E425B200-C02B-4676-AC58-0C78C83205DB}"/>
    <cellStyle name="40% - 5. jelölőszín_20130128_ITS on reporting_Annex I_CA" xfId="70" xr:uid="{B575A057-0C3A-44B2-A952-DAA6DA6764A0}"/>
    <cellStyle name="40% - 6. jelölőszín" xfId="71" xr:uid="{06641913-C51A-4D10-8C38-B374921D1220}"/>
    <cellStyle name="40% - 6. jelölőszín 2" xfId="72" xr:uid="{AE512BE0-CCD7-40DA-A667-4BDB116FEDEA}"/>
    <cellStyle name="40% - 6. jelölőszín_20130128_ITS on reporting_Annex I_CA" xfId="73" xr:uid="{B5CB1818-5622-4982-91E0-3A2C81F5CFC7}"/>
    <cellStyle name="40% - Accent1 2" xfId="74" xr:uid="{B6479838-F67F-4C72-AA2A-EFC427F54F12}"/>
    <cellStyle name="40% - Accent2 2" xfId="75" xr:uid="{C821B7F0-31FA-4D90-9454-1C34EBC7DAAD}"/>
    <cellStyle name="40% - Accent3 2" xfId="76" xr:uid="{75A6C81A-0B16-404B-96F5-0BED0DB30F09}"/>
    <cellStyle name="40% - Accent4 2" xfId="77" xr:uid="{BE78262A-87CF-4825-B741-F1CA5C67F278}"/>
    <cellStyle name="40% - Accent5 2" xfId="78" xr:uid="{F870D5F1-1C48-49B7-97C7-62F220B4254C}"/>
    <cellStyle name="40% - Accent6 2" xfId="79" xr:uid="{872BDEE9-BB80-4D48-9786-9F6F19CDC48B}"/>
    <cellStyle name="40% - Énfasis1" xfId="80" xr:uid="{1CDD486B-CE96-4F91-B88F-182A45211854}"/>
    <cellStyle name="40% - Énfasis2" xfId="81" xr:uid="{A98E1565-4453-4660-8AAE-BA34684AB557}"/>
    <cellStyle name="40% - Énfasis3" xfId="82" xr:uid="{E8D0FEB7-CE5C-4CB4-804D-C1D083A61E52}"/>
    <cellStyle name="40% - Énfasis4" xfId="83" xr:uid="{B1A313E8-DCFB-48A2-AB09-D051CA455DDF}"/>
    <cellStyle name="40% - Énfasis5" xfId="84" xr:uid="{8B7D3E6C-82EC-45EF-9A1B-F6F131AD2F06}"/>
    <cellStyle name="40% - Énfasis6" xfId="85" xr:uid="{E775DC6C-F4EA-415C-BB48-2A0C69181325}"/>
    <cellStyle name="60% - 1. jelölőszín" xfId="86" xr:uid="{49C6152C-624A-40FD-A5F3-8395974CA4E0}"/>
    <cellStyle name="60% - 2. jelölőszín" xfId="87" xr:uid="{2E41C737-AA30-4F13-960F-27588FFD0146}"/>
    <cellStyle name="60% - 3. jelölőszín" xfId="88" xr:uid="{AE85B985-6477-4EB2-9548-5751CB602AD9}"/>
    <cellStyle name="60% - 4. jelölőszín" xfId="89" xr:uid="{84CC0D12-42F2-45A1-8804-D8A929EC716A}"/>
    <cellStyle name="60% - 5. jelölőszín" xfId="90" xr:uid="{B45B7BD1-A37F-4F00-93F1-1D4849558E03}"/>
    <cellStyle name="60% - 6. jelölőszín" xfId="91" xr:uid="{3242E1F2-A83B-4074-90EB-816EF0E02C4E}"/>
    <cellStyle name="60% - Accent1 2" xfId="92" xr:uid="{A5F59E7D-DC05-45C9-AC7A-523D594B3F64}"/>
    <cellStyle name="60% - Accent2 2" xfId="93" xr:uid="{A424698E-620B-4C92-82BE-68080FDC3C02}"/>
    <cellStyle name="60% - Accent3 2" xfId="94" xr:uid="{E3336ACE-94F9-441A-8794-35EAB6A46468}"/>
    <cellStyle name="60% - Accent4 2" xfId="95" xr:uid="{7A3BA72C-72F8-4F91-8B4F-6EF8B0DCAB7F}"/>
    <cellStyle name="60% - Accent5 2" xfId="96" xr:uid="{5D14D8CD-E5C9-43D9-9B17-58FEC60F977A}"/>
    <cellStyle name="60% - Accent6 2" xfId="97" xr:uid="{D1B936A3-8D59-4B74-A296-762AC46A9579}"/>
    <cellStyle name="60% - Énfasis1" xfId="98" xr:uid="{FB2B9EBA-6C4E-463A-B64C-D2DBD73F27C0}"/>
    <cellStyle name="60% - Énfasis2" xfId="99" xr:uid="{435C1ABC-3C55-4E0D-8D72-CCFE08CE881C}"/>
    <cellStyle name="60% - Énfasis3" xfId="100" xr:uid="{35D888BE-804B-441A-A446-BE1D236E973D}"/>
    <cellStyle name="60% - Énfasis4" xfId="101" xr:uid="{C550C410-C8E1-4955-A821-D7B96A559349}"/>
    <cellStyle name="60% - Énfasis5" xfId="102" xr:uid="{18BDDB1D-D7D0-4404-AA25-4899E52D3A3A}"/>
    <cellStyle name="60% - Énfasis6" xfId="103" xr:uid="{D2CB45CF-1ADD-4A67-B27D-3E571C628DC2}"/>
    <cellStyle name="Accent1 2" xfId="104" xr:uid="{63D851B8-253F-49EE-AD11-A5754DA1AE96}"/>
    <cellStyle name="Accent2 2" xfId="105" xr:uid="{43156F46-F9EC-4A11-AC0D-CAE7DEBBCA88}"/>
    <cellStyle name="Accent3 2" xfId="106" xr:uid="{CA6DD698-7682-4AC3-810C-E3117900C225}"/>
    <cellStyle name="Accent4 2" xfId="107" xr:uid="{51B8B540-C979-4896-9FFD-ED0BF801BBB4}"/>
    <cellStyle name="Accent5 2" xfId="108" xr:uid="{0CF8A7D4-1A7A-436B-A15E-5A883FD0D481}"/>
    <cellStyle name="Accent6 2" xfId="109" xr:uid="{1BCA47D5-A6B3-4A24-A445-6B8E5A44ACE6}"/>
    <cellStyle name="AnnotationCells" xfId="110" xr:uid="{C8028E80-5538-420F-9172-F56FACFDCCC4}"/>
    <cellStyle name="Bad 2" xfId="111" xr:uid="{60B8EC26-0218-4142-B52B-45D82F4629EC}"/>
    <cellStyle name="Bevitel" xfId="112" xr:uid="{168C1714-E027-4D73-8CD2-9A4C08E9940A}"/>
    <cellStyle name="Bevitel 2" xfId="250" xr:uid="{504CF6B8-6233-4AE1-9997-B865133DCE88}"/>
    <cellStyle name="Bevitel_EU OV1" xfId="288" xr:uid="{ECAD1F5D-C25A-40FA-BF6C-B9E004DFC5ED}"/>
    <cellStyle name="Buena" xfId="113" xr:uid="{3F6DA54F-5E6B-4D38-9C86-2B5A93765410}"/>
    <cellStyle name="Calculation 2" xfId="114" xr:uid="{D3759C05-1E77-4C53-8AC7-8C2427BC1061}"/>
    <cellStyle name="Calculation 2 2" xfId="251" xr:uid="{24575DF2-3C94-4B37-8C63-20140F8AF7B0}"/>
    <cellStyle name="Calculation 2_EU OV1" xfId="289" xr:uid="{D3599A48-9AF5-473F-942F-7758EB361B73}"/>
    <cellStyle name="Cálculo" xfId="115" xr:uid="{EFAD1B91-556A-4F15-9E2C-38895565DB2C}"/>
    <cellStyle name="Cálculo 2" xfId="252" xr:uid="{08E4095A-32CB-4C16-98A6-9D5466349AA5}"/>
    <cellStyle name="Cálculo_EU OV1" xfId="290" xr:uid="{3599C807-EA54-470C-9269-D55473EEB2F0}"/>
    <cellStyle name="Celda de comprobación" xfId="116" xr:uid="{3F46F46E-8CEA-4D59-8B80-8ABCA151F65E}"/>
    <cellStyle name="Celda vinculada" xfId="117" xr:uid="{D9AFF094-6A2B-43F0-A74D-6B7631CFCDFE}"/>
    <cellStyle name="Check Cell 2" xfId="118" xr:uid="{E52D4065-F5BE-42B2-899C-F731FFB5359D}"/>
    <cellStyle name="Cím" xfId="119" xr:uid="{D37C72C6-488C-4D33-B3E5-C3FB879F57F7}"/>
    <cellStyle name="Címsor 1" xfId="120" xr:uid="{278B448B-C406-4441-B44F-096917499CBF}"/>
    <cellStyle name="Címsor 2" xfId="121" xr:uid="{00E8F641-D2A5-468B-B011-A1088E388DA1}"/>
    <cellStyle name="Címsor 3" xfId="122" xr:uid="{6D67F140-5EAA-4D51-BBF8-B944B5196BE2}"/>
    <cellStyle name="Címsor 4" xfId="123" xr:uid="{F9A24BF8-7B62-4CD0-877F-E6448E28BB0B}"/>
    <cellStyle name="Comma 10" xfId="14" xr:uid="{00000000-0005-0000-0000-000001000000}"/>
    <cellStyle name="Comma 2" xfId="15" xr:uid="{00000000-0005-0000-0000-000002000000}"/>
    <cellStyle name="Comma 2 54" xfId="16" xr:uid="{00000000-0005-0000-0000-000003000000}"/>
    <cellStyle name="Comma 2_5" xfId="124" xr:uid="{9A09C668-8A45-4A0D-ABAF-ABAD3B8AE191}"/>
    <cellStyle name="DataCells" xfId="125" xr:uid="{0B6F5F62-8940-4AEB-8759-225CCD7B090E}"/>
    <cellStyle name="Ellenőrzőcella" xfId="126" xr:uid="{81D26741-3E7B-4374-B242-F8592DCCE829}"/>
    <cellStyle name="Encabezado 4" xfId="127" xr:uid="{2AD6FAA1-AA4E-4A6E-84CD-E4BED1D331C2}"/>
    <cellStyle name="Énfasis1" xfId="128" xr:uid="{744DCC2F-8E48-4B6A-8D73-645031783002}"/>
    <cellStyle name="Énfasis2" xfId="129" xr:uid="{D9115604-F5D7-45A8-9D18-61FA3279EE64}"/>
    <cellStyle name="Énfasis3" xfId="130" xr:uid="{07056A3B-4F20-4436-87EF-47628E2F6237}"/>
    <cellStyle name="Énfasis4" xfId="131" xr:uid="{3CF11A73-DBDF-4C6D-8DB1-8CBA1E07B677}"/>
    <cellStyle name="Énfasis5" xfId="132" xr:uid="{0F7B4A16-BF4A-498F-8E2F-ECD40CC38830}"/>
    <cellStyle name="Énfasis6" xfId="133" xr:uid="{5CEC89D3-E0DE-4A8D-8F7F-2BB8C71BFE78}"/>
    <cellStyle name="Entrada" xfId="134" xr:uid="{9809B38F-27C2-47EE-A8A0-E9FFA6B70723}"/>
    <cellStyle name="Entrada 2" xfId="253" xr:uid="{8CD9A12E-C677-4D28-88F2-8D87E0250968}"/>
    <cellStyle name="Entrada_EU OV1" xfId="291" xr:uid="{DEFA0793-FCA4-44E5-B624-06DA7303C8C7}"/>
    <cellStyle name="Explanatory Text 2" xfId="135" xr:uid="{8E183ED6-D237-4401-BCCF-CC9C5C340F91}"/>
    <cellStyle name="Figyelmeztetés" xfId="136" xr:uid="{F909C216-1511-4502-AF4E-10F61FEB5914}"/>
    <cellStyle name="Good 2" xfId="137" xr:uid="{444564D3-DF4C-43E6-BEF3-858813CF7FB8}"/>
    <cellStyle name="greyed" xfId="21" xr:uid="{00000000-0005-0000-0000-000001000000}"/>
    <cellStyle name="greyed 2" xfId="249" xr:uid="{74A8DFDE-596B-4A14-95BB-1B608D9032EE}"/>
    <cellStyle name="greyed_EU OV1" xfId="292" xr:uid="{9C4D1503-014A-43CC-B6EA-57767A41F24D}"/>
    <cellStyle name="Heading 1 2" xfId="18" xr:uid="{00000000-0005-0000-0000-000002000000}"/>
    <cellStyle name="Heading 2 2" xfId="19" xr:uid="{00000000-0005-0000-0000-000003000000}"/>
    <cellStyle name="Heading 3 2" xfId="138" xr:uid="{EECAB504-FA06-4091-8705-D2BB0B4CDDE2}"/>
    <cellStyle name="Heading 4 2" xfId="139" xr:uid="{5D0E686A-4792-4802-AA59-5FB01CA5B221}"/>
    <cellStyle name="HeadingTable" xfId="20" xr:uid="{00000000-0005-0000-0000-000004000000}"/>
    <cellStyle name="HeadingTable 2" xfId="248" xr:uid="{9B143D05-C550-4B94-9765-BD91B9CB1A4B}"/>
    <cellStyle name="highlightExposure" xfId="140" xr:uid="{11F510A3-D885-44F9-9FA9-A1244105CF3C}"/>
    <cellStyle name="highlightExposure 2" xfId="254" xr:uid="{B48A9469-929F-466A-8C40-4B82FF63CA2B}"/>
    <cellStyle name="highlightExposure_EU OV1" xfId="293" xr:uid="{E0DC84A0-7FC8-408D-80B4-DC7B4E058171}"/>
    <cellStyle name="highlightText" xfId="141" xr:uid="{50C052A0-FF6F-4DBB-A5AA-1591FD01D295}"/>
    <cellStyle name="highlightText 2" xfId="255" xr:uid="{37FCB6F7-16B2-4172-B17D-7CACE81F1CBD}"/>
    <cellStyle name="Hipervínculo 2" xfId="142" xr:uid="{FE57D1D6-EE8E-4650-926F-FBBB43266EF1}"/>
    <cellStyle name="Hivatkozott cella" xfId="143" xr:uid="{FD37E554-6A6A-4F5F-B73D-A865FAA9F696}"/>
    <cellStyle name="Hyperlink 2" xfId="13" xr:uid="{00000000-0005-0000-0000-000005000000}"/>
    <cellStyle name="Hyperlink 3" xfId="144" xr:uid="{29463B16-7ECB-4868-BA95-D825BFB98521}"/>
    <cellStyle name="Hyperlink 3 2" xfId="145" xr:uid="{BE9445BE-AA50-44B4-B9E3-A67C4CEB6C51}"/>
    <cellStyle name="Incorrecto" xfId="146" xr:uid="{CF738401-D085-48B1-A4B3-16EDDCE79C5B}"/>
    <cellStyle name="Input 2" xfId="147" xr:uid="{CA15DF89-DFEA-4014-8592-F4D42C8907C3}"/>
    <cellStyle name="Input 2 2" xfId="256" xr:uid="{00E194D6-2163-495C-AA9C-BA9DEE546D73}"/>
    <cellStyle name="Input 2_EU OV1" xfId="294" xr:uid="{91E20F71-5BCE-4E24-B470-2C935BFCDE18}"/>
    <cellStyle name="inputExposure" xfId="148" xr:uid="{6D335BCE-9D14-4B82-89B3-02A2DE772361}"/>
    <cellStyle name="inputExposure 2" xfId="257" xr:uid="{D2CB9EC5-8458-428C-9A2B-4782430AB4A6}"/>
    <cellStyle name="inputExposure_EU OV1" xfId="295" xr:uid="{732F21AF-18FE-4012-AD5A-3514805E461C}"/>
    <cellStyle name="Jegyzet" xfId="149" xr:uid="{8004BBD0-387C-40C6-9D15-D1071451BFAA}"/>
    <cellStyle name="Jelölőszín (1)" xfId="150" xr:uid="{6497411C-B697-4EFD-8F04-936934B4FA44}"/>
    <cellStyle name="Jelölőszín (2)" xfId="151" xr:uid="{8578DEA9-7F74-42B7-8C74-EB015BE99FCF}"/>
    <cellStyle name="Jelölőszín (3)" xfId="152" xr:uid="{0C2198E3-2C58-452D-B30F-54CDFBF72C5C}"/>
    <cellStyle name="Jelölőszín (4)" xfId="153" xr:uid="{01A2061F-67B1-45F8-9FC1-28DEB61EE274}"/>
    <cellStyle name="Jelölőszín (5)" xfId="154" xr:uid="{0052F6B7-5A7E-48DB-92F3-20F3203ACC10}"/>
    <cellStyle name="Jelölőszín (6)" xfId="155" xr:uid="{6360959A-0BCC-4F37-9110-3469B83BAE3D}"/>
    <cellStyle name="Jó" xfId="156" xr:uid="{F746642D-0559-4111-BB99-3F3B385004C1}"/>
    <cellStyle name="Kimenet" xfId="157" xr:uid="{2D6752EE-9137-455F-A302-7E2E7F511C68}"/>
    <cellStyle name="Kimenet 2" xfId="258" xr:uid="{21B5FE50-0DAA-4D6D-8E54-502AE3C5A36F}"/>
    <cellStyle name="Kimenet_EU OV1" xfId="296" xr:uid="{A61FE1D6-41A7-4723-9F22-0BC43EC46000}"/>
    <cellStyle name="Komma" xfId="8" builtinId="3"/>
    <cellStyle name="Komma 2" xfId="6" xr:uid="{571BFB7B-E9CD-4626-A91F-501DBDE73B44}"/>
    <cellStyle name="Komma 2 2" xfId="246" xr:uid="{9563DDB3-A536-4BD4-B07F-391741A1AF1B}"/>
    <cellStyle name="Lien hypertexte 2" xfId="158" xr:uid="{07BA1705-FD19-42C8-B217-F6C003D0E043}"/>
    <cellStyle name="Lien hypertexte 3" xfId="159" xr:uid="{C2C793CD-265A-45F1-82A6-D2C03B4E54B2}"/>
    <cellStyle name="Link" xfId="11" builtinId="8"/>
    <cellStyle name="Link 2" xfId="12" xr:uid="{00000000-0005-0000-0000-00003E000000}"/>
    <cellStyle name="Linked Cell 2" xfId="160" xr:uid="{41AD04F1-58D3-477A-B8F8-92956387C935}"/>
    <cellStyle name="Magyarázó szöveg" xfId="161" xr:uid="{876D8072-6ED6-435A-9C3F-F4404DDC4A21}"/>
    <cellStyle name="Millares 2" xfId="162" xr:uid="{FC40DFE0-2F63-428F-82F6-5C1C229D5D71}"/>
    <cellStyle name="Millares 2 2" xfId="163" xr:uid="{9A821A1B-CDA8-483E-8910-BAC6A2E15A16}"/>
    <cellStyle name="Millares 3" xfId="164" xr:uid="{9D7C1CE4-6253-41FD-BBA5-73949ECB0E3F}"/>
    <cellStyle name="Millares 3 2" xfId="165" xr:uid="{4BF1AD61-12C7-4323-90A4-3DF042D8FF4A}"/>
    <cellStyle name="Millares 3 2 2" xfId="260" xr:uid="{05DDE4F8-E4A2-4622-8B05-8744A97574C2}"/>
    <cellStyle name="Millares 3 2_EU OV1" xfId="298" xr:uid="{DBE09640-ABB2-4761-B237-08155521B9A5}"/>
    <cellStyle name="Millares 3 3" xfId="259" xr:uid="{03D51472-CE93-44D4-9C2E-E5025B2EE064}"/>
    <cellStyle name="Millares 3_EU OV1" xfId="297" xr:uid="{1EA288FB-D7B6-4263-8150-55A799AB83DF}"/>
    <cellStyle name="Navadno_List1" xfId="166" xr:uid="{AA8E8ED2-6FFF-4E2F-8020-20A60E41581B}"/>
    <cellStyle name="Neutral 2" xfId="167" xr:uid="{03C6288E-BA0E-4F21-A862-1BCEDBC39D7D}"/>
    <cellStyle name="Normal" xfId="0" builtinId="0"/>
    <cellStyle name="Normal 16" xfId="24" xr:uid="{4E65F60D-1EE3-4AB5-8328-541C3C7632DC}"/>
    <cellStyle name="Normal 2" xfId="2" xr:uid="{00000000-0005-0000-0000-000030000000}"/>
    <cellStyle name="Normal 2 2" xfId="23" xr:uid="{00000000-0005-0000-0000-000008000000}"/>
    <cellStyle name="Normal 2 2 2" xfId="22" xr:uid="{00000000-0005-0000-0000-000009000000}"/>
    <cellStyle name="Normal 2 2 2 2" xfId="17" xr:uid="{00000000-0005-0000-0000-000007000000}"/>
    <cellStyle name="Normal 2 2 3" xfId="169" xr:uid="{E156D197-5AD1-47A0-9035-56E063D4D9B5}"/>
    <cellStyle name="Normal 2 2 3 2" xfId="170" xr:uid="{EF89CCB0-332B-410A-9ABB-5566116C639F}"/>
    <cellStyle name="Normal 2 2_5" xfId="168" xr:uid="{DA0265DF-6816-4E4E-BDC9-DFC6BD0B6CF9}"/>
    <cellStyle name="Normal 2 3" xfId="171" xr:uid="{7944DA52-2C3E-45F7-9A34-13A6BEF040D8}"/>
    <cellStyle name="Normal 2 5" xfId="172" xr:uid="{A5F56FDC-B66C-4903-B242-4EA57F2F235E}"/>
    <cellStyle name="Normal 2_~0149226" xfId="173" xr:uid="{EE0C57B1-FF11-44B7-A7BA-4337A9D658AB}"/>
    <cellStyle name="Normal 3" xfId="4" xr:uid="{D297B743-6BBB-4555-9CC6-FA7A54C93412}"/>
    <cellStyle name="Normal 3 2" xfId="174" xr:uid="{D8F35BA5-07F7-497F-9116-10D6C8CCFC1D}"/>
    <cellStyle name="Normal 3 3" xfId="175" xr:uid="{DA448E86-ABB3-47A8-B9C9-78CA73106A79}"/>
    <cellStyle name="Normal 3 4" xfId="176" xr:uid="{1F46792F-B330-4B88-802E-EA267924A469}"/>
    <cellStyle name="Normal 3_~1520012" xfId="177" xr:uid="{6544989B-F995-4873-B1ED-BE4D7248A0F9}"/>
    <cellStyle name="Normal 4" xfId="178" xr:uid="{65B3C745-4D4E-41D1-853C-6F7B5DD68A8E}"/>
    <cellStyle name="Normal 4 2" xfId="179" xr:uid="{799D4ED9-D12D-4CA1-9587-20E53AA6CFF6}"/>
    <cellStyle name="Normal 4 3" xfId="287" xr:uid="{E706F3BC-D523-430B-857F-B2018CAB4D11}"/>
    <cellStyle name="Normal 5" xfId="180" xr:uid="{8592D371-D978-49E3-B5D4-0BF5941C7478}"/>
    <cellStyle name="Normal 5 2" xfId="181" xr:uid="{1D8E30E5-F3E0-424D-857C-82FA04C9BFFF}"/>
    <cellStyle name="Normal 5_20130128_ITS on reporting_Annex I_CA" xfId="182" xr:uid="{0BF6A92B-438E-45C0-9970-7322D16C3F44}"/>
    <cellStyle name="Normal 6" xfId="183" xr:uid="{3781D254-761E-423A-974C-6356748AC162}"/>
    <cellStyle name="Normal 7" xfId="184" xr:uid="{8E07D017-D6CC-41CB-9AC8-47A4694B7F39}"/>
    <cellStyle name="Normal 7 2" xfId="185" xr:uid="{82179A07-3C1F-471A-8577-0BF402FE266B}"/>
    <cellStyle name="Normal 8" xfId="186" xr:uid="{E6C032BC-AAB0-4D2B-B4E6-24DC5CE0F823}"/>
    <cellStyle name="Normal 9" xfId="187" xr:uid="{D324514F-6D00-46C9-8DEC-7D7A07378110}"/>
    <cellStyle name="Normale_2011 04 14 Templates for stress test_bcl" xfId="188" xr:uid="{D28298F2-1448-4EB5-9066-EE8B412BE7BF}"/>
    <cellStyle name="Notas" xfId="189" xr:uid="{D6138F07-D39F-4B2E-8661-F82B1FEAF3D7}"/>
    <cellStyle name="Note 2" xfId="190" xr:uid="{C353D18E-E5C9-4C17-BDDF-4C1D14C1E703}"/>
    <cellStyle name="Note 3" xfId="191" xr:uid="{C8A0F5F3-1F68-4597-8D94-E0B6428ED35C}"/>
    <cellStyle name="optionalExposure" xfId="10" xr:uid="{95B7D537-DFB7-4794-AF66-76FEFA96F1D3}"/>
    <cellStyle name="optionalExposure 2" xfId="247" xr:uid="{F533CD8F-BA20-440F-B576-92F5FAD35CC1}"/>
    <cellStyle name="Output 2" xfId="192" xr:uid="{47A03606-F822-4C7F-9162-C624FE026C54}"/>
    <cellStyle name="Output 2 2" xfId="261" xr:uid="{8400A901-C1A9-416F-94F9-38ACB7229093}"/>
    <cellStyle name="Output 2_EU OV1" xfId="299" xr:uid="{4AE5B3FD-7435-4863-873D-BAF726643542}"/>
    <cellStyle name="Percent 2" xfId="193" xr:uid="{24B2A842-2FBB-4059-A262-4AA80F9EDCD9}"/>
    <cellStyle name="Porcentual 2" xfId="194" xr:uid="{F8C67236-F41D-49F8-ACAB-616ABC58BD2E}"/>
    <cellStyle name="Porcentual 2 2" xfId="195" xr:uid="{7325D172-5011-467C-807F-A3A01C43585E}"/>
    <cellStyle name="Procent" xfId="286" builtinId="5"/>
    <cellStyle name="Procent 2" xfId="7" xr:uid="{C9D7D6D8-9937-47E2-958C-A867BAD8D5FC}"/>
    <cellStyle name="Processing Cell" xfId="196" xr:uid="{C08C2A57-FC7F-48E0-BFC4-275832C7A878}"/>
    <cellStyle name="Processing Cell 2" xfId="262" xr:uid="{A64F986B-EBC0-405B-8F04-849419BE443E}"/>
    <cellStyle name="Processing Cell_EU OV1" xfId="300" xr:uid="{487F3C0F-5C01-4B23-B4D4-79234BA656E3}"/>
    <cellStyle name="Prozent 2" xfId="197" xr:uid="{51390B72-6186-40FA-9588-38838AA4139E}"/>
    <cellStyle name="Rossz" xfId="198" xr:uid="{8C77BD82-8719-45D0-8DB4-3B6A4A6ABC77}"/>
    <cellStyle name="Salida" xfId="199" xr:uid="{2D090E4D-46D7-436A-8757-2CCE25C331D5}"/>
    <cellStyle name="Salida 2" xfId="263" xr:uid="{5126F40F-BAAE-43FF-B282-0B8CB6AD02A3}"/>
    <cellStyle name="Salida_EU OV1" xfId="301" xr:uid="{57520354-7FC3-4069-8ED3-839A0F01B35B}"/>
    <cellStyle name="SAS FM Client calculated data cell (data entry table)" xfId="200" xr:uid="{4052D853-BB9B-4934-8119-59B252BD9EEA}"/>
    <cellStyle name="SAS FM Client calculated data cell (data entry table) 2" xfId="201" xr:uid="{CB2DEF16-4EFB-4671-A3FC-0ADBDA106D91}"/>
    <cellStyle name="SAS FM Client calculated data cell (data entry table) 2 2" xfId="265" xr:uid="{C009AC42-E2E6-47B2-AAE0-443EA474203A}"/>
    <cellStyle name="SAS FM Client calculated data cell (data entry table) 2_EU OV1" xfId="303" xr:uid="{11CF7C72-DD59-4ABB-8653-926387B629CB}"/>
    <cellStyle name="SAS FM Client calculated data cell (data entry table) 3" xfId="264" xr:uid="{4476EA52-D4FF-47C0-816D-357BDB3B17B8}"/>
    <cellStyle name="SAS FM Client calculated data cell (data entry table)_EU OV1" xfId="302" xr:uid="{1D118A38-3BD5-4AF3-B346-C125405139A2}"/>
    <cellStyle name="SAS FM Client calculated data cell (read only table)" xfId="202" xr:uid="{5BED2E37-3315-46B3-9941-790338DC3095}"/>
    <cellStyle name="SAS FM Client calculated data cell (read only table) 2" xfId="203" xr:uid="{752DBD7F-BBB7-4F35-A7C8-31EEA912BAFD}"/>
    <cellStyle name="SAS FM Client calculated data cell (read only table) 2 2" xfId="267" xr:uid="{32C3D562-3D39-41B8-99C5-1125590F402A}"/>
    <cellStyle name="SAS FM Client calculated data cell (read only table) 2_EU OV1" xfId="305" xr:uid="{000411E7-2565-466D-8B50-935FF4DC8486}"/>
    <cellStyle name="SAS FM Client calculated data cell (read only table) 3" xfId="266" xr:uid="{6C448B6C-9058-4AE7-AF51-A4F88B3EE190}"/>
    <cellStyle name="SAS FM Client calculated data cell (read only table)_EU OV1" xfId="304" xr:uid="{E97E2FCF-E567-40F3-A306-84DE9EB3C691}"/>
    <cellStyle name="SAS FM Column drillable header" xfId="204" xr:uid="{6980F94C-5570-4650-ADD8-604E628F7A23}"/>
    <cellStyle name="SAS FM Column header" xfId="205" xr:uid="{48A4868F-FCD5-4B19-A93F-365B423E6186}"/>
    <cellStyle name="SAS FM Drill path" xfId="206" xr:uid="{B62FB1E2-7308-4BE3-B01A-81B64D912FB7}"/>
    <cellStyle name="SAS FM Held member data cell" xfId="306" xr:uid="{4FC88A4C-88A6-44AF-A3CC-599DF0BB50DD}"/>
    <cellStyle name="SAS FM Invalid data cell" xfId="207" xr:uid="{849D724A-3809-4B10-869D-E172B3EA3BED}"/>
    <cellStyle name="SAS FM Invalid data cell 2" xfId="208" xr:uid="{6CC14E8A-BE36-4F3F-8090-6402D3A29B20}"/>
    <cellStyle name="SAS FM Invalid data cell 2 2" xfId="269" xr:uid="{49067528-4C8D-491E-A15A-2DAEEF3E99EB}"/>
    <cellStyle name="SAS FM Invalid data cell 2_EU OV1" xfId="308" xr:uid="{5B4D1B33-66EE-4A98-8555-F3EC34A6B44B}"/>
    <cellStyle name="SAS FM Invalid data cell 3" xfId="268" xr:uid="{18ACE9B6-038E-4DB6-96E8-0459FCCE3A6B}"/>
    <cellStyle name="SAS FM Invalid data cell_EU OV1" xfId="307" xr:uid="{731B5BE5-2B79-4792-AC57-0B066B576DBB}"/>
    <cellStyle name="SAS FM No query data cell" xfId="209" xr:uid="{743DD71E-4F6E-4D6A-B0B8-A626A698547B}"/>
    <cellStyle name="SAS FM No query data cell 2" xfId="210" xr:uid="{6164CB1D-7871-4151-8784-92E04A862AEB}"/>
    <cellStyle name="SAS FM No query data cell 2 2" xfId="271" xr:uid="{6D6A20F7-AC25-48D7-993F-8087828B193A}"/>
    <cellStyle name="SAS FM No query data cell 2_EU OV1" xfId="310" xr:uid="{AB95E434-CC82-4EC5-80EE-8F048311F271}"/>
    <cellStyle name="SAS FM No query data cell 3" xfId="270" xr:uid="{EED6BFFB-7860-4373-8AE8-D7D73B4C8AE8}"/>
    <cellStyle name="SAS FM No query data cell_EU OV1" xfId="309" xr:uid="{32050D2B-972C-4A2F-911B-CD1D0BEC6A94}"/>
    <cellStyle name="SAS FM Protected Holdable member data cell" xfId="311" xr:uid="{4783E00B-6A8B-4E4D-858F-3E0F8C978F7D}"/>
    <cellStyle name="SAS FM Protected member data cell" xfId="211" xr:uid="{B5E8C764-7DB0-4405-93B7-71840ED566B6}"/>
    <cellStyle name="SAS FM Protected member data cell 2" xfId="212" xr:uid="{E84BE85E-3739-46E0-A099-79EC3093AAD7}"/>
    <cellStyle name="SAS FM Protected member data cell 2 2" xfId="273" xr:uid="{4FAA82B2-A815-460E-9CBB-4BCCD9AE2EEB}"/>
    <cellStyle name="SAS FM Protected member data cell 2_EU OV1" xfId="313" xr:uid="{FC946418-734A-47F8-9934-C8C9BEEADE4F}"/>
    <cellStyle name="SAS FM Protected member data cell 3" xfId="272" xr:uid="{814B10B6-DBC4-44BC-A4AE-F1622C3E537B}"/>
    <cellStyle name="SAS FM Protected member data cell_EU OV1" xfId="312" xr:uid="{674B48C1-6332-4E9A-A21A-B1F5EE9E11B4}"/>
    <cellStyle name="SAS FM Read-only data cell (data entry table)" xfId="213" xr:uid="{300AA437-0923-444D-B3B4-85BA559B0919}"/>
    <cellStyle name="SAS FM Read-only data cell (data entry table) 2" xfId="214" xr:uid="{08C732E4-BE63-4655-8804-3B70860109E5}"/>
    <cellStyle name="SAS FM Read-only data cell (data entry table) 2 2" xfId="275" xr:uid="{878DB6DE-1962-40CD-BC8E-361FAD8C056C}"/>
    <cellStyle name="SAS FM Read-only data cell (data entry table) 2_EU OV1" xfId="315" xr:uid="{76D4B342-C6A4-4BF6-A22E-C8060590EFED}"/>
    <cellStyle name="SAS FM Read-only data cell (data entry table) 3" xfId="274" xr:uid="{8A5B6004-2D09-4BAD-A50C-79AB3D03E86E}"/>
    <cellStyle name="SAS FM Read-only data cell (data entry table)_EU OV1" xfId="314" xr:uid="{C2D392DB-BDFF-4158-84BD-047392D6E55C}"/>
    <cellStyle name="SAS FM Read-only data cell (read-only table)" xfId="215" xr:uid="{72775E19-03CF-4C45-8ED2-944C32A7D1B8}"/>
    <cellStyle name="SAS FM Read-only data cell (read-only table) 2" xfId="216" xr:uid="{8D01E711-079C-4E96-B9F4-2784D21BDB60}"/>
    <cellStyle name="SAS FM Read-only data cell (read-only table) 2 2" xfId="277" xr:uid="{EC67DF79-A26F-43C7-92AC-064CD7125A93}"/>
    <cellStyle name="SAS FM Read-only data cell (read-only table) 2_EU OV1" xfId="317" xr:uid="{D84A57D7-CB15-4F2A-8B9E-4541C74DA620}"/>
    <cellStyle name="SAS FM Read-only data cell (read-only table) 3" xfId="276" xr:uid="{DBCCE533-448C-4AFA-BD5C-6BC258320075}"/>
    <cellStyle name="SAS FM Read-only data cell (read-only table)_EU OV1" xfId="316" xr:uid="{569CD1A2-5A37-4FCC-BE0E-3EC1BC962A04}"/>
    <cellStyle name="SAS FM Row drillable header" xfId="5" xr:uid="{6C94983A-365D-4D7B-8595-08C9FEFC8555}"/>
    <cellStyle name="SAS FM Row drillable header 2" xfId="245" xr:uid="{13A7360B-0F79-4A11-9029-FFB6FA1EED5C}"/>
    <cellStyle name="SAS FM Row drillable header_EU OV1" xfId="318" xr:uid="{749086D8-4C36-427D-A25A-B52E98448A55}"/>
    <cellStyle name="SAS FM Row header" xfId="217" xr:uid="{7E1646E1-2849-4FF3-9FC5-2FAF3E466A6A}"/>
    <cellStyle name="SAS FM Slicers" xfId="218" xr:uid="{AC80E14A-F6B0-4894-89B8-538B256B15BC}"/>
    <cellStyle name="SAS FM Supplemented member data cell" xfId="219" xr:uid="{31ABAC72-054D-48B6-8A5A-B7FFE8987D79}"/>
    <cellStyle name="SAS FM Supplemented member data cell 2" xfId="220" xr:uid="{1180CAC4-45C7-48C3-AA83-779B04989812}"/>
    <cellStyle name="SAS FM Supplemented member data cell 2 2" xfId="279" xr:uid="{7FC6B0E4-38B4-4BD3-8182-12198C771CDE}"/>
    <cellStyle name="SAS FM Supplemented member data cell 2_EU OV1" xfId="320" xr:uid="{C1F1F84F-8E80-40BA-8DB6-EA2F34691F6D}"/>
    <cellStyle name="SAS FM Supplemented member data cell 3" xfId="278" xr:uid="{FA9516B2-A5AD-4077-B9D0-23DCA52D6865}"/>
    <cellStyle name="SAS FM Supplemented member data cell_EU OV1" xfId="319" xr:uid="{89BFE56B-AE9C-45D5-A874-05ABCE9D5B04}"/>
    <cellStyle name="SAS FM Total" xfId="321" xr:uid="{C1D7F09A-1C53-423D-8041-7E813F3D4E90}"/>
    <cellStyle name="SAS FM Visibility Protected member data cell" xfId="322" xr:uid="{32258767-2A0D-4760-AE0A-D51358495F01}"/>
    <cellStyle name="SAS FM Writeable data cell" xfId="221" xr:uid="{FF63C345-F0AF-45D3-BCF7-C12AB9775F2C}"/>
    <cellStyle name="SAS FM Writeable data cell 2" xfId="222" xr:uid="{BE98BC44-5B3E-4A6F-86AA-531E3DB2B1A4}"/>
    <cellStyle name="SAS FM Writeable data cell 2 2" xfId="281" xr:uid="{9707AEEE-C8EE-4B1F-B110-D628184DA50E}"/>
    <cellStyle name="SAS FM Writeable data cell 2_EU OV1" xfId="324" xr:uid="{9BF65807-A200-4653-8213-57870BF27823}"/>
    <cellStyle name="SAS FM Writeable data cell 3" xfId="280" xr:uid="{59EB95D9-65E8-4C77-973A-67A34116834D}"/>
    <cellStyle name="SAS FM Writeable data cell_EU OV1" xfId="323" xr:uid="{230C8779-FD97-4BC4-A2B8-AA0C20947F48}"/>
    <cellStyle name="Semleges" xfId="223" xr:uid="{8729699A-9E52-415B-BBDB-C05D785BDB47}"/>
    <cellStyle name="showExposure" xfId="224" xr:uid="{D6F39989-93A8-4911-9C62-F1C9A0B50783}"/>
    <cellStyle name="showExposure 2" xfId="282" xr:uid="{402B257C-8E0A-4494-B5AA-6284F20377D6}"/>
    <cellStyle name="showExposure_EU OV1" xfId="325" xr:uid="{A5BEFA26-9D66-4EAF-A8A1-83D769FE13C8}"/>
    <cellStyle name="Standard 2" xfId="225" xr:uid="{D115A3D2-521D-4987-A9EE-196937270155}"/>
    <cellStyle name="Standard 3" xfId="226" xr:uid="{15B500AA-AEBE-4A9E-A736-AEFD97A1A0BD}"/>
    <cellStyle name="Standard 3 2" xfId="227" xr:uid="{728FEC1C-3D1C-4B25-9319-83038D3226C3}"/>
    <cellStyle name="Standard 4" xfId="228" xr:uid="{049B1ED8-D76E-4111-A965-21B89EC89CC4}"/>
    <cellStyle name="Standard 6" xfId="229" xr:uid="{2E180B75-CC26-4989-9DEF-8D28D2E0A266}"/>
    <cellStyle name="Standard_20100129_1559 Jentsch_COREP ON 20100129 COREP preliminary proposal_CR SA" xfId="230" xr:uid="{20A031C3-97F4-47C9-864F-116CA602D9ED}"/>
    <cellStyle name="Számítás" xfId="231" xr:uid="{73E00DEC-4118-4CCD-920F-48936F3A322B}"/>
    <cellStyle name="Számítás 2" xfId="283" xr:uid="{9C9273DB-DF35-4802-A68D-FEB9A2C0DACB}"/>
    <cellStyle name="Számítás_EU OV1" xfId="326" xr:uid="{903487EF-F025-45CC-BE16-CCDE62A601DE}"/>
    <cellStyle name="TemplateCollectionStyle" xfId="232" xr:uid="{2BE4174C-C36C-43F3-B8D2-FCB943DCAC46}"/>
    <cellStyle name="Texto de advertencia" xfId="233" xr:uid="{210EB652-87CE-4469-92E5-FF3D1D0257F8}"/>
    <cellStyle name="Texto explicativo" xfId="234" xr:uid="{E2D914C1-D56B-4A22-A110-36246EA200CF}"/>
    <cellStyle name="Title 2" xfId="235" xr:uid="{D781F9A0-1F8D-40BF-A799-5366367ACDC8}"/>
    <cellStyle name="Title2" xfId="236" xr:uid="{6911287E-5F26-400D-9AA3-3F514632E535}"/>
    <cellStyle name="Título" xfId="237" xr:uid="{633D222F-2571-4C4D-8A1B-3FD7DFF6332E}"/>
    <cellStyle name="Título 1" xfId="238" xr:uid="{F94551D3-C200-4EE0-ADDA-A5DF6F86F388}"/>
    <cellStyle name="Título 2" xfId="239" xr:uid="{D874D1F7-50CD-4E37-A2F7-78B2D7D0ECAB}"/>
    <cellStyle name="Título 3" xfId="240" xr:uid="{9DD1C4B1-EE45-48C5-98BB-3729A88FC54D}"/>
    <cellStyle name="Título_20091015 DE_Proposed amendments to CR SEC_MKR" xfId="241" xr:uid="{2AC530C4-AD7C-40BE-92FE-642C2A2BF3F1}"/>
    <cellStyle name="Total 2" xfId="242" xr:uid="{A7DD833D-3C1D-48E2-ABFC-07D4FAB4734A}"/>
    <cellStyle name="Total 2 2" xfId="284" xr:uid="{AA84017D-24ED-4BB6-A823-2AA856960E0C}"/>
    <cellStyle name="Total 2_EU OV1" xfId="327" xr:uid="{0B93CFE7-6014-4524-96F1-815FCF94EC10}"/>
    <cellStyle name="Valuta 2" xfId="1" xr:uid="{00000000-0005-0000-0000-00002F000000}"/>
    <cellStyle name="Valuta 3" xfId="3" xr:uid="{00000000-0005-0000-0000-000031000000}"/>
    <cellStyle name="Warning Text 2" xfId="243" xr:uid="{DD9BBE1D-C23D-4818-9C19-BEBFBCE36477}"/>
    <cellStyle name="Összesen" xfId="244" xr:uid="{01158770-7C14-4CE2-97D1-90C7BE37D7E8}"/>
    <cellStyle name="Összesen 2" xfId="285" xr:uid="{F557E14F-8C2E-4168-BF58-308FFEFEB432}"/>
    <cellStyle name="Összesen_EU OV1" xfId="328" xr:uid="{0CC23C5A-A058-4FDB-A93F-56FBBA30FB90}"/>
  </cellStyles>
  <dxfs count="0"/>
  <tableStyles count="0" defaultTableStyle="TableStyleMedium2" defaultPivotStyle="PivotStyleLight16"/>
  <colors>
    <mruColors>
      <color rgb="FFEDF0F0"/>
      <color rgb="FFDFEDEC"/>
      <color rgb="FF9A100D"/>
      <color rgb="FF497E79"/>
      <color rgb="FF2A4C48"/>
      <color rgb="FF0204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21</xdr:col>
      <xdr:colOff>21167</xdr:colOff>
      <xdr:row>40</xdr:row>
      <xdr:rowOff>63500</xdr:rowOff>
    </xdr:to>
    <xdr:pic>
      <xdr:nvPicPr>
        <xdr:cNvPr id="2" name="Billede 1">
          <a:extLst>
            <a:ext uri="{FF2B5EF4-FFF2-40B4-BE49-F238E27FC236}">
              <a16:creationId xmlns:a16="http://schemas.microsoft.com/office/drawing/2014/main" id="{008EF98E-4314-4F45-BAF4-E1D0EAC29764}"/>
            </a:ext>
          </a:extLst>
        </xdr:cNvPr>
        <xdr:cNvPicPr>
          <a:picLocks noChangeAspect="1"/>
        </xdr:cNvPicPr>
      </xdr:nvPicPr>
      <xdr:blipFill>
        <a:blip xmlns:r="http://schemas.openxmlformats.org/officeDocument/2006/relationships" r:embed="rId1"/>
        <a:stretch>
          <a:fillRect/>
        </a:stretch>
      </xdr:blipFill>
      <xdr:spPr>
        <a:xfrm>
          <a:off x="0" y="1"/>
          <a:ext cx="12657667" cy="7683499"/>
        </a:xfrm>
        <a:prstGeom prst="rect">
          <a:avLst/>
        </a:prstGeom>
      </xdr:spPr>
    </xdr:pic>
    <xdr:clientData/>
  </xdr:twoCellAnchor>
  <xdr:twoCellAnchor>
    <xdr:from>
      <xdr:col>2</xdr:col>
      <xdr:colOff>523875</xdr:colOff>
      <xdr:row>10</xdr:row>
      <xdr:rowOff>114301</xdr:rowOff>
    </xdr:from>
    <xdr:to>
      <xdr:col>16</xdr:col>
      <xdr:colOff>306387</xdr:colOff>
      <xdr:row>18</xdr:row>
      <xdr:rowOff>29841</xdr:rowOff>
    </xdr:to>
    <xdr:sp macro="" textlink="">
      <xdr:nvSpPr>
        <xdr:cNvPr id="3" name="Titel 4">
          <a:extLst>
            <a:ext uri="{FF2B5EF4-FFF2-40B4-BE49-F238E27FC236}">
              <a16:creationId xmlns:a16="http://schemas.microsoft.com/office/drawing/2014/main" id="{79345E6B-7954-4E84-A7B8-098E830A1071}"/>
            </a:ext>
          </a:extLst>
        </xdr:cNvPr>
        <xdr:cNvSpPr>
          <a:spLocks noGrp="1"/>
        </xdr:cNvSpPr>
      </xdr:nvSpPr>
      <xdr:spPr bwMode="auto">
        <a:xfrm>
          <a:off x="1743075" y="2019301"/>
          <a:ext cx="8316912" cy="143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noAutofit/>
        </a:bodyPr>
        <a:lstStyle>
          <a:lvl1pPr algn="ctr" rtl="0" eaLnBrk="1" fontAlgn="base" hangingPunct="1">
            <a:lnSpc>
              <a:spcPct val="100000"/>
            </a:lnSpc>
            <a:spcBef>
              <a:spcPct val="0"/>
            </a:spcBef>
            <a:spcAft>
              <a:spcPct val="0"/>
            </a:spcAft>
            <a:defRPr sz="3600" kern="1200" baseline="0">
              <a:solidFill>
                <a:schemeClr val="bg1"/>
              </a:solidFill>
              <a:latin typeface="+mj-lt"/>
              <a:ea typeface="+mj-ea"/>
              <a:cs typeface="+mj-cs"/>
            </a:defRPr>
          </a:lvl1pPr>
          <a:lvl2pPr algn="l" rtl="0" eaLnBrk="1" fontAlgn="base" hangingPunct="1">
            <a:spcBef>
              <a:spcPct val="0"/>
            </a:spcBef>
            <a:spcAft>
              <a:spcPct val="0"/>
            </a:spcAft>
            <a:defRPr sz="2400">
              <a:solidFill>
                <a:schemeClr val="tx1"/>
              </a:solidFill>
              <a:latin typeface="Klint LT Pro Medium" pitchFamily="34" charset="0"/>
            </a:defRPr>
          </a:lvl2pPr>
          <a:lvl3pPr algn="l" rtl="0" eaLnBrk="1" fontAlgn="base" hangingPunct="1">
            <a:spcBef>
              <a:spcPct val="0"/>
            </a:spcBef>
            <a:spcAft>
              <a:spcPct val="0"/>
            </a:spcAft>
            <a:defRPr sz="2400">
              <a:solidFill>
                <a:schemeClr val="tx1"/>
              </a:solidFill>
              <a:latin typeface="Klint LT Pro Medium" pitchFamily="34" charset="0"/>
            </a:defRPr>
          </a:lvl3pPr>
          <a:lvl4pPr algn="l" rtl="0" eaLnBrk="1" fontAlgn="base" hangingPunct="1">
            <a:spcBef>
              <a:spcPct val="0"/>
            </a:spcBef>
            <a:spcAft>
              <a:spcPct val="0"/>
            </a:spcAft>
            <a:defRPr sz="2400">
              <a:solidFill>
                <a:schemeClr val="tx1"/>
              </a:solidFill>
              <a:latin typeface="Klint LT Pro Medium" pitchFamily="34" charset="0"/>
            </a:defRPr>
          </a:lvl4pPr>
          <a:lvl5pPr algn="l" rtl="0" eaLnBrk="1" fontAlgn="base" hangingPunct="1">
            <a:spcBef>
              <a:spcPct val="0"/>
            </a:spcBef>
            <a:spcAft>
              <a:spcPct val="0"/>
            </a:spcAft>
            <a:defRPr sz="2400">
              <a:solidFill>
                <a:schemeClr val="tx1"/>
              </a:solidFill>
              <a:latin typeface="Klint LT Pro Medium" pitchFamily="34" charset="0"/>
            </a:defRPr>
          </a:lvl5pPr>
          <a:lvl6pPr marL="457200" algn="ctr" rtl="0" eaLnBrk="1" fontAlgn="base" hangingPunct="1">
            <a:spcBef>
              <a:spcPct val="0"/>
            </a:spcBef>
            <a:spcAft>
              <a:spcPct val="0"/>
            </a:spcAft>
            <a:defRPr sz="4400">
              <a:solidFill>
                <a:schemeClr val="tx1"/>
              </a:solidFill>
              <a:latin typeface="Calibri" pitchFamily="34" charset="0"/>
            </a:defRPr>
          </a:lvl6pPr>
          <a:lvl7pPr marL="914400" algn="ctr" rtl="0" eaLnBrk="1" fontAlgn="base" hangingPunct="1">
            <a:spcBef>
              <a:spcPct val="0"/>
            </a:spcBef>
            <a:spcAft>
              <a:spcPct val="0"/>
            </a:spcAft>
            <a:defRPr sz="4400">
              <a:solidFill>
                <a:schemeClr val="tx1"/>
              </a:solidFill>
              <a:latin typeface="Calibri" pitchFamily="34" charset="0"/>
            </a:defRPr>
          </a:lvl7pPr>
          <a:lvl8pPr marL="1371600" algn="ctr" rtl="0" eaLnBrk="1" fontAlgn="base" hangingPunct="1">
            <a:spcBef>
              <a:spcPct val="0"/>
            </a:spcBef>
            <a:spcAft>
              <a:spcPct val="0"/>
            </a:spcAft>
            <a:defRPr sz="4400">
              <a:solidFill>
                <a:schemeClr val="tx1"/>
              </a:solidFill>
              <a:latin typeface="Calibri" pitchFamily="34" charset="0"/>
            </a:defRPr>
          </a:lvl8pPr>
          <a:lvl9pPr marL="1828800" algn="ctr" rtl="0" eaLnBrk="1" fontAlgn="base" hangingPunct="1">
            <a:spcBef>
              <a:spcPct val="0"/>
            </a:spcBef>
            <a:spcAft>
              <a:spcPct val="0"/>
            </a:spcAft>
            <a:defRPr sz="4400">
              <a:solidFill>
                <a:schemeClr val="tx1"/>
              </a:solidFill>
              <a:latin typeface="Calibri" pitchFamily="34" charset="0"/>
            </a:defRPr>
          </a:lvl9pPr>
        </a:lstStyle>
        <a:p>
          <a:pPr eaLnBrk="1" hangingPunct="1"/>
          <a:r>
            <a:rPr lang="da-DK" altLang="da-DK">
              <a:latin typeface="Klint LT Pro Medium" panose="020D0603020204080204" pitchFamily="34" charset="0"/>
            </a:rPr>
            <a:t>Søjle</a:t>
          </a:r>
          <a:r>
            <a:rPr lang="da-DK" altLang="da-DK" baseline="0">
              <a:latin typeface="Klint LT Pro Medium" panose="020D0603020204080204" pitchFamily="34" charset="0"/>
            </a:rPr>
            <a:t> III oplysningsforpligelse </a:t>
          </a:r>
        </a:p>
        <a:p>
          <a:pPr eaLnBrk="1" hangingPunct="1"/>
          <a:r>
            <a:rPr lang="da-DK" altLang="da-DK" baseline="0">
              <a:latin typeface="Klint LT Pro Medium" panose="020D0603020204080204" pitchFamily="34" charset="0"/>
            </a:rPr>
            <a:t>for 2022</a:t>
          </a:r>
          <a:endParaRPr lang="da-DK" altLang="da-DK">
            <a:latin typeface="Klint LT Pro Medium" panose="020D060302020408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OKO\Rating\Kvartalsrapportering\Udvikling%20af%20udkast%20til%20rapport\Benchmark%20skabelon%203.%20kvar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OKO\Rating\Kvartalsrapportering\Rapportering\2011%203Q\Rapportsystem\5.%20Rating_CapitalLiquidit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OKO\Rating\Kvartalsrapportering\Udvikling%20af%20udkast%20til%20rapport\Pr&#230;sentation%20Rating%20&#216;koRes-Kap.forhold_Quar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arb 2003"/>
      <sheetName val="udlindlån 2003"/>
      <sheetName val="omindk 2003"/>
      <sheetName val="2004, 2. kvt. - moder"/>
      <sheetName val="2005 3.kvartal koncern"/>
      <sheetName val="Margin"/>
      <sheetName val="P11Eng"/>
      <sheetName val="P12Eng"/>
      <sheetName val="P13Eng"/>
      <sheetName val="P14Eng"/>
      <sheetName val="P15Eng"/>
      <sheetName val="BASrMed"/>
      <sheetName val="INDprMed"/>
      <sheetName val="PerOMKprMED"/>
      <sheetName val="RENTprMed"/>
      <sheetName val="GEBprMed"/>
      <sheetName val="KURSprMed"/>
      <sheetName val="ANDRESprMed"/>
      <sheetName val="UDLprMed"/>
      <sheetName val="INDLprMed"/>
      <sheetName val="P1"/>
      <sheetName val="P1C"/>
      <sheetName val="P2"/>
      <sheetName val="P3"/>
      <sheetName val="P4"/>
      <sheetName val="P4B"/>
      <sheetName val="P5"/>
      <sheetName val="P6"/>
      <sheetName val="P7"/>
      <sheetName val="P9"/>
      <sheetName val="P10"/>
      <sheetName val="P11"/>
      <sheetName val="P12"/>
      <sheetName val="P12B"/>
      <sheetName val="P13"/>
      <sheetName val="P13B"/>
      <sheetName val="P14"/>
      <sheetName val="P15"/>
      <sheetName val="P15B"/>
      <sheetName val="P16"/>
      <sheetName val="P17"/>
      <sheetName val="P18"/>
      <sheetName val="P19"/>
      <sheetName val="P20"/>
      <sheetName val="P22B"/>
      <sheetName val="P23B"/>
      <sheetName val="P24"/>
      <sheetName val="P25"/>
      <sheetName val="P25B"/>
      <sheetName val="P26"/>
      <sheetName val="P27"/>
      <sheetName val="P28"/>
      <sheetName val="P31"/>
      <sheetName val="P32B"/>
      <sheetName val="P34"/>
      <sheetName val="P32"/>
      <sheetName val="P33"/>
      <sheetName val="P30B"/>
      <sheetName val="NS_DLB"/>
      <sheetName val="SYD"/>
      <sheetName val="NORD"/>
      <sheetName val="Overblik"/>
      <sheetName val="Overblik2"/>
      <sheetName val="Overblik3"/>
      <sheetName val="P21B"/>
      <sheetName val="P1B"/>
      <sheetName val="P1B2"/>
      <sheetName val="P22Eng"/>
      <sheetName val="LIK1"/>
      <sheetName val="LIK1B"/>
      <sheetName val="LIK2"/>
      <sheetName val="LIK2B"/>
      <sheetName val="LIK3"/>
      <sheetName val="LIK4"/>
      <sheetName val="LIK5"/>
      <sheetName val="Tids_1"/>
      <sheetName val="Tids_2"/>
      <sheetName val="Tids_3"/>
      <sheetName val="Tids_4"/>
      <sheetName val="Tids_4a"/>
      <sheetName val="Tids_5"/>
      <sheetName val="Tids_6"/>
      <sheetName val="Tids_7"/>
      <sheetName val="Tids_8"/>
      <sheetName val="Tids_lån1"/>
      <sheetName val="Tids_lån2"/>
      <sheetName val="Tids_lån3"/>
      <sheetName val="Tids_lån4"/>
      <sheetName val="Tids_lån5"/>
      <sheetName val="Tids_lån6"/>
      <sheetName val="Tids_lån7"/>
      <sheetName val="Tabeller"/>
      <sheetName val="TblPræ"/>
      <sheetName val="Data1"/>
      <sheetName val="PPT"/>
      <sheetName val="P31B"/>
      <sheetName val="Grafdata_præ"/>
      <sheetName val="Data2"/>
      <sheetName val="Data3"/>
      <sheetName val="Data4"/>
      <sheetName val="Data5"/>
      <sheetName val="2004, 3. kvt - koncern"/>
      <sheetName val="2005, halvår - koncern"/>
      <sheetName val="2004, 2. kvt. - koncern"/>
      <sheetName val="2003"/>
      <sheetName val="2005, 1. kvt - koncern"/>
      <sheetName val="2004 1. kvt"/>
      <sheetName val="Data6"/>
      <sheetName val="Rapport"/>
      <sheetName val="DefineTable"/>
      <sheetName val="Appendiks A"/>
      <sheetName val="Grafdata_bench"/>
      <sheetName val="CostRatio"/>
      <sheetName val="TBLBench"/>
      <sheetName val="Overblik (2)"/>
      <sheetName val="2004 - Koncern"/>
      <sheetName val="Diagram2"/>
      <sheetName val="EKF"/>
      <sheetName val="EKF2"/>
      <sheetName val="EK"/>
      <sheetName val="NEDS"/>
      <sheetName val="OMS"/>
      <sheetName val="G4"/>
      <sheetName val="G4B"/>
      <sheetName val="G5"/>
      <sheetName val="G5B"/>
      <sheetName val="XY1"/>
      <sheetName val="XY2"/>
      <sheetName val="G8"/>
      <sheetName val="G9"/>
      <sheetName val="G10"/>
    </sheetNames>
    <sheetDataSet>
      <sheetData sheetId="0"/>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sheetData sheetId="94"/>
      <sheetData sheetId="95" refreshError="1"/>
      <sheetData sheetId="96"/>
      <sheetData sheetId="97"/>
      <sheetData sheetId="98"/>
      <sheetData sheetId="99"/>
      <sheetData sheetId="100"/>
      <sheetData sheetId="101"/>
      <sheetData sheetId="102"/>
      <sheetData sheetId="103"/>
      <sheetData sheetId="104"/>
      <sheetData sheetId="105"/>
      <sheetData sheetId="106"/>
      <sheetData sheetId="107"/>
      <sheetData sheetId="108">
        <row r="100">
          <cell r="U100">
            <v>29.15197566428062</v>
          </cell>
        </row>
        <row r="101">
          <cell r="U101">
            <v>48.146574752261955</v>
          </cell>
        </row>
        <row r="102">
          <cell r="U102">
            <v>27.826090900843685</v>
          </cell>
        </row>
        <row r="103">
          <cell r="U103">
            <v>27.92923922535574</v>
          </cell>
        </row>
        <row r="104">
          <cell r="U104">
            <v>38.613681266413522</v>
          </cell>
        </row>
        <row r="105">
          <cell r="U105">
            <v>24.153887195121946</v>
          </cell>
        </row>
        <row r="106">
          <cell r="U106">
            <v>18.661495542054528</v>
          </cell>
        </row>
        <row r="107">
          <cell r="U107">
            <v>24.850089941914735</v>
          </cell>
        </row>
        <row r="108">
          <cell r="U108">
            <v>18.224336283185838</v>
          </cell>
        </row>
      </sheetData>
      <sheetData sheetId="109"/>
      <sheetData sheetId="110"/>
      <sheetData sheetId="111"/>
      <sheetData sheetId="112"/>
      <sheetData sheetId="113"/>
      <sheetData sheetId="114" refreshError="1"/>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arb 2003"/>
      <sheetName val="udlindlån 2003"/>
      <sheetName val="omindk 2003"/>
      <sheetName val="2004, 2. kvt. - moder"/>
      <sheetName val="2005 3.kvartal koncern"/>
      <sheetName val="DefineTable"/>
      <sheetName val="PPT"/>
      <sheetName val="ØK_Data"/>
      <sheetName val="CL_Data"/>
      <sheetName val="Tabel_præ"/>
      <sheetName val="Q_Graf_Præ"/>
      <sheetName val="CL1"/>
      <sheetName val="CL2"/>
      <sheetName val="CL2a"/>
      <sheetName val="CL3"/>
      <sheetName val="CL3a"/>
      <sheetName val="CL3b"/>
      <sheetName val="CL4"/>
      <sheetName val="CL5"/>
      <sheetName val="CL6"/>
      <sheetName val="CL7"/>
      <sheetName val="CL7a"/>
      <sheetName val="CL7b"/>
      <sheetName val="CL8"/>
      <sheetName val="CL9"/>
      <sheetName val="CL10"/>
      <sheetName val="CL11"/>
      <sheetName val="CL12"/>
      <sheetName val="CL13"/>
      <sheetName val="2004, 3. kvt - koncern"/>
      <sheetName val="2005, halvår - koncern"/>
      <sheetName val="2004, 2. kvt. - koncern"/>
      <sheetName val="2003"/>
      <sheetName val="2005, 1. kvt - koncern"/>
      <sheetName val="2004 1. kvt"/>
      <sheetName val="Diagram2"/>
    </sheetNames>
    <sheetDataSet>
      <sheetData sheetId="0"/>
      <sheetData sheetId="1"/>
      <sheetData sheetId="2"/>
      <sheetData sheetId="3"/>
      <sheetData sheetId="4"/>
      <sheetData sheetId="5"/>
      <sheetData sheetId="6">
        <row r="3">
          <cell r="J3">
            <v>1</v>
          </cell>
          <cell r="K3" t="str">
            <v>CapitalLiquidity - Q1 1999</v>
          </cell>
          <cell r="L3" t="str">
            <v>YTD 99</v>
          </cell>
          <cell r="M3" t="str">
            <v>Q1 99</v>
          </cell>
          <cell r="N3">
            <v>1999</v>
          </cell>
          <cell r="O3" t="str">
            <v>YTD 1999</v>
          </cell>
          <cell r="P3" t="str">
            <v>Q1</v>
          </cell>
          <cell r="Q3">
            <v>1999</v>
          </cell>
          <cell r="R3" t="str">
            <v>99</v>
          </cell>
          <cell r="S3" t="str">
            <v>99</v>
          </cell>
          <cell r="T3">
            <v>1</v>
          </cell>
          <cell r="U3">
            <v>1999</v>
          </cell>
          <cell r="V3" t="str">
            <v>99</v>
          </cell>
          <cell r="W3" t="str">
            <v>K</v>
          </cell>
          <cell r="X3" t="str">
            <v>Q</v>
          </cell>
          <cell r="Y3" t="str">
            <v>1999 1Q</v>
          </cell>
          <cell r="Z3" t="str">
            <v>Q1 1999</v>
          </cell>
          <cell r="AA3" t="str">
            <v>YTD
1999</v>
          </cell>
        </row>
        <row r="4">
          <cell r="J4">
            <v>2</v>
          </cell>
          <cell r="K4" t="str">
            <v>CapitalLiquidity - Q2 1999</v>
          </cell>
          <cell r="L4" t="str">
            <v>YTD 99</v>
          </cell>
          <cell r="M4" t="str">
            <v>Q2 99</v>
          </cell>
          <cell r="N4">
            <v>1999</v>
          </cell>
          <cell r="O4" t="str">
            <v>YTD 1999</v>
          </cell>
          <cell r="P4" t="str">
            <v>Q2</v>
          </cell>
          <cell r="Q4"/>
          <cell r="R4"/>
          <cell r="S4" t="str">
            <v>99</v>
          </cell>
          <cell r="T4">
            <v>2</v>
          </cell>
          <cell r="U4">
            <v>1999</v>
          </cell>
          <cell r="V4" t="str">
            <v>99</v>
          </cell>
          <cell r="W4" t="str">
            <v>K</v>
          </cell>
          <cell r="X4" t="str">
            <v>Q</v>
          </cell>
          <cell r="Y4" t="str">
            <v>1999 2Q</v>
          </cell>
          <cell r="Z4" t="str">
            <v>Q2 1999</v>
          </cell>
          <cell r="AA4" t="str">
            <v>YTD
1999</v>
          </cell>
        </row>
        <row r="5">
          <cell r="J5">
            <v>3</v>
          </cell>
          <cell r="K5" t="str">
            <v>CapitalLiquidity - Q3 1999</v>
          </cell>
          <cell r="L5" t="str">
            <v>YTD 99</v>
          </cell>
          <cell r="M5" t="str">
            <v>Q3 99</v>
          </cell>
          <cell r="N5">
            <v>1999</v>
          </cell>
          <cell r="O5" t="str">
            <v>YTD 1999</v>
          </cell>
          <cell r="P5" t="str">
            <v>Q3</v>
          </cell>
          <cell r="Q5"/>
          <cell r="R5"/>
          <cell r="S5" t="str">
            <v>99</v>
          </cell>
          <cell r="T5">
            <v>3</v>
          </cell>
          <cell r="U5">
            <v>1999</v>
          </cell>
          <cell r="V5" t="str">
            <v>99</v>
          </cell>
          <cell r="W5" t="str">
            <v>K</v>
          </cell>
          <cell r="X5" t="str">
            <v>Q</v>
          </cell>
          <cell r="Y5" t="str">
            <v>1999 3Q</v>
          </cell>
          <cell r="Z5" t="str">
            <v>Q3 1999</v>
          </cell>
          <cell r="AA5" t="str">
            <v>YTD
1999</v>
          </cell>
        </row>
        <row r="6">
          <cell r="J6">
            <v>4</v>
          </cell>
          <cell r="K6" t="str">
            <v>CapitalLiquidity - Q4 1999</v>
          </cell>
          <cell r="L6" t="str">
            <v>1999</v>
          </cell>
          <cell r="M6" t="str">
            <v>Q4 99</v>
          </cell>
          <cell r="N6">
            <v>1999</v>
          </cell>
          <cell r="O6" t="str">
            <v>1999</v>
          </cell>
          <cell r="P6" t="str">
            <v>Q4</v>
          </cell>
          <cell r="Q6"/>
          <cell r="R6"/>
          <cell r="S6" t="str">
            <v>99</v>
          </cell>
          <cell r="T6">
            <v>4</v>
          </cell>
          <cell r="U6">
            <v>1999</v>
          </cell>
          <cell r="V6" t="str">
            <v>99</v>
          </cell>
          <cell r="W6" t="str">
            <v>K</v>
          </cell>
          <cell r="X6" t="str">
            <v>Q</v>
          </cell>
          <cell r="Y6" t="str">
            <v>1999 4Q</v>
          </cell>
          <cell r="Z6" t="str">
            <v>Q4 1999</v>
          </cell>
          <cell r="AA6" t="str">
            <v>YTD
1999</v>
          </cell>
        </row>
        <row r="7">
          <cell r="J7">
            <v>5</v>
          </cell>
          <cell r="K7" t="str">
            <v>CapitalLiquidity - Q1 2000</v>
          </cell>
          <cell r="L7" t="str">
            <v>YTD 00</v>
          </cell>
          <cell r="M7" t="str">
            <v>Q1 00</v>
          </cell>
          <cell r="N7">
            <v>2000</v>
          </cell>
          <cell r="O7" t="str">
            <v>YTD 2000</v>
          </cell>
          <cell r="P7" t="str">
            <v>Q1</v>
          </cell>
          <cell r="Q7">
            <v>2000</v>
          </cell>
          <cell r="R7" t="str">
            <v>00</v>
          </cell>
          <cell r="S7" t="str">
            <v>00</v>
          </cell>
          <cell r="T7">
            <v>1</v>
          </cell>
          <cell r="U7">
            <v>2000</v>
          </cell>
          <cell r="V7" t="str">
            <v>00</v>
          </cell>
          <cell r="W7" t="str">
            <v>K</v>
          </cell>
          <cell r="X7" t="str">
            <v>Q</v>
          </cell>
          <cell r="Y7" t="str">
            <v>2000 1Q</v>
          </cell>
          <cell r="Z7" t="str">
            <v>Q1 2000</v>
          </cell>
          <cell r="AA7" t="str">
            <v>YTD
2000</v>
          </cell>
        </row>
        <row r="8">
          <cell r="J8">
            <v>6</v>
          </cell>
          <cell r="K8" t="str">
            <v>CapitalLiquidity - Q2 2000</v>
          </cell>
          <cell r="L8" t="str">
            <v>YTD 00</v>
          </cell>
          <cell r="M8" t="str">
            <v>Q2 00</v>
          </cell>
          <cell r="N8">
            <v>2000</v>
          </cell>
          <cell r="O8" t="str">
            <v>YTD 2000</v>
          </cell>
          <cell r="P8" t="str">
            <v>Q2</v>
          </cell>
          <cell r="Q8"/>
          <cell r="R8"/>
          <cell r="S8" t="str">
            <v>00</v>
          </cell>
          <cell r="T8">
            <v>2</v>
          </cell>
          <cell r="U8">
            <v>2000</v>
          </cell>
          <cell r="V8" t="str">
            <v>00</v>
          </cell>
          <cell r="W8" t="str">
            <v>K</v>
          </cell>
          <cell r="X8" t="str">
            <v>Q</v>
          </cell>
          <cell r="Y8" t="str">
            <v>2000 2Q</v>
          </cell>
          <cell r="Z8" t="str">
            <v>Q2 2000</v>
          </cell>
          <cell r="AA8" t="str">
            <v>YTD
2000</v>
          </cell>
        </row>
        <row r="9">
          <cell r="J9">
            <v>7</v>
          </cell>
          <cell r="K9" t="str">
            <v>CapitalLiquidity - Q3 2000</v>
          </cell>
          <cell r="L9" t="str">
            <v>YTD 00</v>
          </cell>
          <cell r="M9" t="str">
            <v>Q3 00</v>
          </cell>
          <cell r="N9">
            <v>2000</v>
          </cell>
          <cell r="O9" t="str">
            <v>YTD 2000</v>
          </cell>
          <cell r="P9" t="str">
            <v>Q3</v>
          </cell>
          <cell r="Q9"/>
          <cell r="R9"/>
          <cell r="S9" t="str">
            <v>00</v>
          </cell>
          <cell r="T9">
            <v>3</v>
          </cell>
          <cell r="U9">
            <v>2000</v>
          </cell>
          <cell r="V9" t="str">
            <v>00</v>
          </cell>
          <cell r="W9" t="str">
            <v>K</v>
          </cell>
          <cell r="X9" t="str">
            <v>Q</v>
          </cell>
          <cell r="Y9" t="str">
            <v>2000 3Q</v>
          </cell>
          <cell r="Z9" t="str">
            <v>Q3 2000</v>
          </cell>
          <cell r="AA9" t="str">
            <v>YTD
2000</v>
          </cell>
        </row>
        <row r="10">
          <cell r="J10">
            <v>8</v>
          </cell>
          <cell r="K10" t="str">
            <v>CapitalLiquidity - Q4 2000</v>
          </cell>
          <cell r="L10" t="str">
            <v>2000</v>
          </cell>
          <cell r="M10" t="str">
            <v>Q4 00</v>
          </cell>
          <cell r="N10">
            <v>2000</v>
          </cell>
          <cell r="O10" t="str">
            <v>2000</v>
          </cell>
          <cell r="P10" t="str">
            <v>Q4</v>
          </cell>
          <cell r="Q10"/>
          <cell r="R10"/>
          <cell r="S10" t="str">
            <v>00</v>
          </cell>
          <cell r="T10">
            <v>4</v>
          </cell>
          <cell r="U10">
            <v>2000</v>
          </cell>
          <cell r="V10" t="str">
            <v>00</v>
          </cell>
          <cell r="W10" t="str">
            <v>K</v>
          </cell>
          <cell r="X10" t="str">
            <v>Q</v>
          </cell>
          <cell r="Y10" t="str">
            <v>2000 4Q</v>
          </cell>
          <cell r="Z10" t="str">
            <v>Q4 2000</v>
          </cell>
          <cell r="AA10" t="str">
            <v>YTD
2000</v>
          </cell>
        </row>
        <row r="11">
          <cell r="J11">
            <v>9</v>
          </cell>
          <cell r="K11" t="str">
            <v>CapitalLiquidity - Q1 2001</v>
          </cell>
          <cell r="L11" t="str">
            <v>YTD 01</v>
          </cell>
          <cell r="M11" t="str">
            <v>Q1 01</v>
          </cell>
          <cell r="N11">
            <v>2001</v>
          </cell>
          <cell r="O11" t="str">
            <v>YTD 2001</v>
          </cell>
          <cell r="P11" t="str">
            <v>Q1</v>
          </cell>
          <cell r="Q11">
            <v>2001</v>
          </cell>
          <cell r="R11" t="str">
            <v>01</v>
          </cell>
          <cell r="S11" t="str">
            <v>01</v>
          </cell>
          <cell r="T11">
            <v>1</v>
          </cell>
          <cell r="U11">
            <v>2001</v>
          </cell>
          <cell r="V11" t="str">
            <v>01</v>
          </cell>
          <cell r="W11" t="str">
            <v>K</v>
          </cell>
          <cell r="X11" t="str">
            <v>Q</v>
          </cell>
          <cell r="Y11" t="str">
            <v>2001 1Q</v>
          </cell>
          <cell r="Z11" t="str">
            <v>Q1 2001</v>
          </cell>
          <cell r="AA11" t="str">
            <v>YTD
2001</v>
          </cell>
        </row>
        <row r="12">
          <cell r="J12">
            <v>10</v>
          </cell>
          <cell r="K12" t="str">
            <v>CapitalLiquidity - Q2 2001</v>
          </cell>
          <cell r="L12" t="str">
            <v>YTD 01</v>
          </cell>
          <cell r="M12" t="str">
            <v>Q2 01</v>
          </cell>
          <cell r="N12">
            <v>2001</v>
          </cell>
          <cell r="O12" t="str">
            <v>YTD 2001</v>
          </cell>
          <cell r="P12" t="str">
            <v>Q2</v>
          </cell>
          <cell r="Q12"/>
          <cell r="R12"/>
          <cell r="S12" t="str">
            <v>01</v>
          </cell>
          <cell r="T12">
            <v>2</v>
          </cell>
          <cell r="U12">
            <v>2001</v>
          </cell>
          <cell r="V12" t="str">
            <v>01</v>
          </cell>
          <cell r="W12" t="str">
            <v>K</v>
          </cell>
          <cell r="X12" t="str">
            <v>Q</v>
          </cell>
          <cell r="Y12" t="str">
            <v>2001 2Q</v>
          </cell>
          <cell r="Z12" t="str">
            <v>Q2 2001</v>
          </cell>
          <cell r="AA12" t="str">
            <v>YTD
2001</v>
          </cell>
        </row>
        <row r="13">
          <cell r="J13">
            <v>11</v>
          </cell>
          <cell r="K13" t="str">
            <v>CapitalLiquidity - Q3 2001</v>
          </cell>
          <cell r="L13" t="str">
            <v>YTD 01</v>
          </cell>
          <cell r="M13" t="str">
            <v>Q3 01</v>
          </cell>
          <cell r="N13">
            <v>2001</v>
          </cell>
          <cell r="O13" t="str">
            <v>YTD 2001</v>
          </cell>
          <cell r="P13" t="str">
            <v>Q3</v>
          </cell>
          <cell r="Q13"/>
          <cell r="R13"/>
          <cell r="S13" t="str">
            <v>01</v>
          </cell>
          <cell r="T13">
            <v>3</v>
          </cell>
          <cell r="U13">
            <v>2001</v>
          </cell>
          <cell r="V13" t="str">
            <v>01</v>
          </cell>
          <cell r="W13" t="str">
            <v>K</v>
          </cell>
          <cell r="X13" t="str">
            <v>Q</v>
          </cell>
          <cell r="Y13" t="str">
            <v>2001 3Q</v>
          </cell>
          <cell r="Z13" t="str">
            <v>Q3 2001</v>
          </cell>
          <cell r="AA13" t="str">
            <v>YTD
2001</v>
          </cell>
        </row>
        <row r="14">
          <cell r="J14">
            <v>12</v>
          </cell>
          <cell r="K14" t="str">
            <v>CapitalLiquidity - Q4 2001</v>
          </cell>
          <cell r="L14" t="str">
            <v>2001</v>
          </cell>
          <cell r="M14" t="str">
            <v>Q4 01</v>
          </cell>
          <cell r="N14">
            <v>2001</v>
          </cell>
          <cell r="O14" t="str">
            <v>2001</v>
          </cell>
          <cell r="P14" t="str">
            <v>Q4</v>
          </cell>
          <cell r="Q14"/>
          <cell r="R14"/>
          <cell r="S14" t="str">
            <v>01</v>
          </cell>
          <cell r="T14">
            <v>4</v>
          </cell>
          <cell r="U14">
            <v>2001</v>
          </cell>
          <cell r="V14" t="str">
            <v>01</v>
          </cell>
          <cell r="W14" t="str">
            <v>K</v>
          </cell>
          <cell r="X14" t="str">
            <v>Q</v>
          </cell>
          <cell r="Y14" t="str">
            <v>2001 4Q</v>
          </cell>
          <cell r="Z14" t="str">
            <v>Q4 2001</v>
          </cell>
          <cell r="AA14" t="str">
            <v>YTD
2001</v>
          </cell>
        </row>
        <row r="15">
          <cell r="J15">
            <v>13</v>
          </cell>
          <cell r="K15" t="str">
            <v>CapitalLiquidity - Q1 2002</v>
          </cell>
          <cell r="L15" t="str">
            <v>YTD 02</v>
          </cell>
          <cell r="M15" t="str">
            <v>Q1 02</v>
          </cell>
          <cell r="N15">
            <v>2002</v>
          </cell>
          <cell r="O15" t="str">
            <v>YTD 2002</v>
          </cell>
          <cell r="P15" t="str">
            <v>Q1</v>
          </cell>
          <cell r="Q15">
            <v>2002</v>
          </cell>
          <cell r="R15" t="str">
            <v>02</v>
          </cell>
          <cell r="S15" t="str">
            <v>02</v>
          </cell>
          <cell r="T15">
            <v>1</v>
          </cell>
          <cell r="U15">
            <v>2002</v>
          </cell>
          <cell r="V15" t="str">
            <v>02</v>
          </cell>
          <cell r="W15" t="str">
            <v>K</v>
          </cell>
          <cell r="X15" t="str">
            <v>Q</v>
          </cell>
          <cell r="Y15" t="str">
            <v>2002 1Q</v>
          </cell>
          <cell r="Z15" t="str">
            <v>Q1 2002</v>
          </cell>
          <cell r="AA15" t="str">
            <v>YTD
2002</v>
          </cell>
        </row>
        <row r="16">
          <cell r="J16">
            <v>14</v>
          </cell>
          <cell r="K16" t="str">
            <v>CapitalLiquidity - Q2 2002</v>
          </cell>
          <cell r="L16" t="str">
            <v>YTD 02</v>
          </cell>
          <cell r="M16" t="str">
            <v>Q2 02</v>
          </cell>
          <cell r="N16">
            <v>2002</v>
          </cell>
          <cell r="O16" t="str">
            <v>YTD 2002</v>
          </cell>
          <cell r="P16" t="str">
            <v>Q2</v>
          </cell>
          <cell r="Q16"/>
          <cell r="R16"/>
          <cell r="S16" t="str">
            <v>02</v>
          </cell>
          <cell r="T16">
            <v>2</v>
          </cell>
          <cell r="U16">
            <v>2002</v>
          </cell>
          <cell r="V16" t="str">
            <v>02</v>
          </cell>
          <cell r="W16" t="str">
            <v>K</v>
          </cell>
          <cell r="X16" t="str">
            <v>Q</v>
          </cell>
          <cell r="Y16" t="str">
            <v>2002 2Q</v>
          </cell>
          <cell r="Z16" t="str">
            <v>Q2 2002</v>
          </cell>
          <cell r="AA16" t="str">
            <v>YTD
2002</v>
          </cell>
        </row>
        <row r="17">
          <cell r="J17">
            <v>15</v>
          </cell>
          <cell r="K17" t="str">
            <v>CapitalLiquidity - Q3 2002</v>
          </cell>
          <cell r="L17" t="str">
            <v>YTD 02</v>
          </cell>
          <cell r="M17" t="str">
            <v>Q3 02</v>
          </cell>
          <cell r="N17">
            <v>2002</v>
          </cell>
          <cell r="O17" t="str">
            <v>YTD 2002</v>
          </cell>
          <cell r="P17" t="str">
            <v>Q3</v>
          </cell>
          <cell r="Q17"/>
          <cell r="R17"/>
          <cell r="S17" t="str">
            <v>02</v>
          </cell>
          <cell r="T17">
            <v>3</v>
          </cell>
          <cell r="U17">
            <v>2002</v>
          </cell>
          <cell r="V17" t="str">
            <v>02</v>
          </cell>
          <cell r="W17" t="str">
            <v>K</v>
          </cell>
          <cell r="X17" t="str">
            <v>Q</v>
          </cell>
          <cell r="Y17" t="str">
            <v>2002 3Q</v>
          </cell>
          <cell r="Z17" t="str">
            <v>Q3 2002</v>
          </cell>
          <cell r="AA17" t="str">
            <v>YTD
2002</v>
          </cell>
        </row>
        <row r="18">
          <cell r="J18">
            <v>16</v>
          </cell>
          <cell r="K18" t="str">
            <v>CapitalLiquidity - Q4 2002</v>
          </cell>
          <cell r="L18" t="str">
            <v>2002</v>
          </cell>
          <cell r="M18" t="str">
            <v>Q4 02</v>
          </cell>
          <cell r="N18">
            <v>2002</v>
          </cell>
          <cell r="O18" t="str">
            <v>2002</v>
          </cell>
          <cell r="P18" t="str">
            <v>Q4</v>
          </cell>
          <cell r="Q18"/>
          <cell r="R18"/>
          <cell r="S18" t="str">
            <v>02</v>
          </cell>
          <cell r="T18">
            <v>4</v>
          </cell>
          <cell r="U18">
            <v>2002</v>
          </cell>
          <cell r="V18" t="str">
            <v>02</v>
          </cell>
          <cell r="W18" t="str">
            <v>K</v>
          </cell>
          <cell r="X18" t="str">
            <v>Q</v>
          </cell>
          <cell r="Y18" t="str">
            <v>2002 4Q</v>
          </cell>
          <cell r="Z18" t="str">
            <v>Q4 2002</v>
          </cell>
          <cell r="AA18" t="str">
            <v>YTD
2002</v>
          </cell>
        </row>
        <row r="19">
          <cell r="J19">
            <v>17</v>
          </cell>
          <cell r="K19" t="str">
            <v>CapitalLiquidity - Q1 2003</v>
          </cell>
          <cell r="L19" t="str">
            <v>YTD 03</v>
          </cell>
          <cell r="M19" t="str">
            <v>Q1 03</v>
          </cell>
          <cell r="N19">
            <v>2003</v>
          </cell>
          <cell r="O19" t="str">
            <v>YTD 2003</v>
          </cell>
          <cell r="P19" t="str">
            <v>Q1</v>
          </cell>
          <cell r="Q19">
            <v>2003</v>
          </cell>
          <cell r="R19" t="str">
            <v>03</v>
          </cell>
          <cell r="S19" t="str">
            <v>03</v>
          </cell>
          <cell r="T19">
            <v>1</v>
          </cell>
          <cell r="U19">
            <v>2003</v>
          </cell>
          <cell r="V19" t="str">
            <v>03</v>
          </cell>
          <cell r="W19" t="str">
            <v>K</v>
          </cell>
          <cell r="X19" t="str">
            <v>Q</v>
          </cell>
          <cell r="Y19" t="str">
            <v>2003 1Q</v>
          </cell>
          <cell r="Z19" t="str">
            <v>Q1 2003</v>
          </cell>
          <cell r="AA19" t="str">
            <v>YTD
2003</v>
          </cell>
        </row>
        <row r="20">
          <cell r="J20">
            <v>18</v>
          </cell>
          <cell r="K20" t="str">
            <v>CapitalLiquidity - Q2 2003</v>
          </cell>
          <cell r="L20" t="str">
            <v>YTD 03</v>
          </cell>
          <cell r="M20" t="str">
            <v>Q2 03</v>
          </cell>
          <cell r="N20">
            <v>2003</v>
          </cell>
          <cell r="O20" t="str">
            <v>YTD 2003</v>
          </cell>
          <cell r="P20" t="str">
            <v>Q2</v>
          </cell>
          <cell r="Q20"/>
          <cell r="R20"/>
          <cell r="S20" t="str">
            <v>03</v>
          </cell>
          <cell r="T20">
            <v>2</v>
          </cell>
          <cell r="U20">
            <v>2003</v>
          </cell>
          <cell r="V20" t="str">
            <v>03</v>
          </cell>
          <cell r="W20" t="str">
            <v>K</v>
          </cell>
          <cell r="X20" t="str">
            <v>Q</v>
          </cell>
          <cell r="Y20" t="str">
            <v>2003 2Q</v>
          </cell>
          <cell r="Z20" t="str">
            <v>Q2 2003</v>
          </cell>
          <cell r="AA20" t="str">
            <v>YTD
2003</v>
          </cell>
        </row>
        <row r="21">
          <cell r="J21">
            <v>19</v>
          </cell>
          <cell r="K21" t="str">
            <v>CapitalLiquidity - Q3 2003</v>
          </cell>
          <cell r="L21" t="str">
            <v>YTD 03</v>
          </cell>
          <cell r="M21" t="str">
            <v>Q3 03</v>
          </cell>
          <cell r="N21">
            <v>2003</v>
          </cell>
          <cell r="O21" t="str">
            <v>YTD 2003</v>
          </cell>
          <cell r="P21" t="str">
            <v>Q3</v>
          </cell>
          <cell r="Q21"/>
          <cell r="R21"/>
          <cell r="S21" t="str">
            <v>03</v>
          </cell>
          <cell r="T21">
            <v>3</v>
          </cell>
          <cell r="U21">
            <v>2003</v>
          </cell>
          <cell r="V21" t="str">
            <v>03</v>
          </cell>
          <cell r="W21" t="str">
            <v>K</v>
          </cell>
          <cell r="X21" t="str">
            <v>Q</v>
          </cell>
          <cell r="Y21" t="str">
            <v>2003 3Q</v>
          </cell>
          <cell r="Z21" t="str">
            <v>Q3 2003</v>
          </cell>
          <cell r="AA21" t="str">
            <v>YTD
2003</v>
          </cell>
        </row>
        <row r="22">
          <cell r="J22">
            <v>20</v>
          </cell>
          <cell r="K22" t="str">
            <v>CapitalLiquidity - Q4 2003</v>
          </cell>
          <cell r="L22" t="str">
            <v>2003</v>
          </cell>
          <cell r="M22" t="str">
            <v>Q4 03</v>
          </cell>
          <cell r="N22">
            <v>2003</v>
          </cell>
          <cell r="O22" t="str">
            <v>2003</v>
          </cell>
          <cell r="P22" t="str">
            <v>Q4</v>
          </cell>
          <cell r="Q22"/>
          <cell r="R22"/>
          <cell r="S22" t="str">
            <v>03</v>
          </cell>
          <cell r="T22">
            <v>4</v>
          </cell>
          <cell r="U22">
            <v>2003</v>
          </cell>
          <cell r="V22" t="str">
            <v>03</v>
          </cell>
          <cell r="W22" t="str">
            <v>K</v>
          </cell>
          <cell r="X22" t="str">
            <v>Q</v>
          </cell>
          <cell r="Y22" t="str">
            <v>2003 4Q</v>
          </cell>
          <cell r="Z22" t="str">
            <v>Q4 2003</v>
          </cell>
          <cell r="AA22" t="str">
            <v>YTD
2003</v>
          </cell>
        </row>
        <row r="23">
          <cell r="J23">
            <v>21</v>
          </cell>
          <cell r="K23" t="str">
            <v>CapitalLiquidity - Q1 2004</v>
          </cell>
          <cell r="L23" t="str">
            <v>YTD 04</v>
          </cell>
          <cell r="M23" t="str">
            <v>Q1 04</v>
          </cell>
          <cell r="N23">
            <v>2004</v>
          </cell>
          <cell r="O23" t="str">
            <v>YTD 2004</v>
          </cell>
          <cell r="P23" t="str">
            <v>Q1</v>
          </cell>
          <cell r="Q23">
            <v>2004</v>
          </cell>
          <cell r="R23" t="str">
            <v>04</v>
          </cell>
          <cell r="S23" t="str">
            <v>04</v>
          </cell>
          <cell r="T23">
            <v>1</v>
          </cell>
          <cell r="U23">
            <v>2004</v>
          </cell>
          <cell r="V23" t="str">
            <v>04</v>
          </cell>
          <cell r="W23" t="str">
            <v>K</v>
          </cell>
          <cell r="X23" t="str">
            <v>Q</v>
          </cell>
          <cell r="Y23" t="str">
            <v>2004 1Q</v>
          </cell>
          <cell r="Z23" t="str">
            <v>Q1 2004</v>
          </cell>
          <cell r="AA23" t="str">
            <v>YTD
2004</v>
          </cell>
        </row>
        <row r="24">
          <cell r="J24">
            <v>22</v>
          </cell>
          <cell r="K24" t="str">
            <v>CapitalLiquidity - Q2 2004</v>
          </cell>
          <cell r="L24" t="str">
            <v>YTD 04</v>
          </cell>
          <cell r="M24" t="str">
            <v>Q2 04</v>
          </cell>
          <cell r="N24">
            <v>2004</v>
          </cell>
          <cell r="O24" t="str">
            <v>YTD 2004</v>
          </cell>
          <cell r="P24" t="str">
            <v>Q2</v>
          </cell>
          <cell r="Q24"/>
          <cell r="R24"/>
          <cell r="S24" t="str">
            <v>04</v>
          </cell>
          <cell r="T24">
            <v>2</v>
          </cell>
          <cell r="U24">
            <v>2004</v>
          </cell>
          <cell r="V24" t="str">
            <v>04</v>
          </cell>
          <cell r="W24" t="str">
            <v>K</v>
          </cell>
          <cell r="X24" t="str">
            <v>Q</v>
          </cell>
          <cell r="Y24" t="str">
            <v>2004 2Q</v>
          </cell>
          <cell r="Z24" t="str">
            <v>Q2 2004</v>
          </cell>
          <cell r="AA24" t="str">
            <v>YTD
2004</v>
          </cell>
        </row>
        <row r="25">
          <cell r="J25">
            <v>23</v>
          </cell>
          <cell r="K25" t="str">
            <v>CapitalLiquidity - Q3 2004</v>
          </cell>
          <cell r="L25" t="str">
            <v>YTD 04</v>
          </cell>
          <cell r="M25" t="str">
            <v>Q3 04</v>
          </cell>
          <cell r="N25">
            <v>2004</v>
          </cell>
          <cell r="O25" t="str">
            <v>YTD 2004</v>
          </cell>
          <cell r="P25" t="str">
            <v>Q3</v>
          </cell>
          <cell r="Q25"/>
          <cell r="R25"/>
          <cell r="S25" t="str">
            <v>04</v>
          </cell>
          <cell r="T25">
            <v>3</v>
          </cell>
          <cell r="U25">
            <v>2004</v>
          </cell>
          <cell r="V25" t="str">
            <v>04</v>
          </cell>
          <cell r="W25" t="str">
            <v>K</v>
          </cell>
          <cell r="X25" t="str">
            <v>Q</v>
          </cell>
          <cell r="Y25" t="str">
            <v>2004 3Q</v>
          </cell>
          <cell r="Z25" t="str">
            <v>Q3 2004</v>
          </cell>
          <cell r="AA25" t="str">
            <v>YTD
2004</v>
          </cell>
        </row>
        <row r="26">
          <cell r="J26">
            <v>24</v>
          </cell>
          <cell r="K26" t="str">
            <v>CapitalLiquidity - Q4 2004</v>
          </cell>
          <cell r="L26" t="str">
            <v>2004</v>
          </cell>
          <cell r="M26" t="str">
            <v>Q4 04</v>
          </cell>
          <cell r="N26">
            <v>2004</v>
          </cell>
          <cell r="O26" t="str">
            <v>2004</v>
          </cell>
          <cell r="P26" t="str">
            <v>Q4</v>
          </cell>
          <cell r="Q26"/>
          <cell r="R26"/>
          <cell r="S26" t="str">
            <v>04</v>
          </cell>
          <cell r="T26">
            <v>4</v>
          </cell>
          <cell r="U26">
            <v>2004</v>
          </cell>
          <cell r="V26" t="str">
            <v>04</v>
          </cell>
          <cell r="W26" t="str">
            <v>K</v>
          </cell>
          <cell r="X26" t="str">
            <v>Q</v>
          </cell>
          <cell r="Y26" t="str">
            <v>2004 4Q</v>
          </cell>
          <cell r="Z26" t="str">
            <v>Q4 2004</v>
          </cell>
          <cell r="AA26" t="str">
            <v>YTD
2004</v>
          </cell>
        </row>
        <row r="27">
          <cell r="J27">
            <v>25</v>
          </cell>
          <cell r="K27" t="str">
            <v>CapitalLiquidity - Q1 2005</v>
          </cell>
          <cell r="L27" t="str">
            <v>YTD 05</v>
          </cell>
          <cell r="M27" t="str">
            <v>Q1 05</v>
          </cell>
          <cell r="N27">
            <v>2005</v>
          </cell>
          <cell r="O27" t="str">
            <v>YTD 2005</v>
          </cell>
          <cell r="P27" t="str">
            <v>Q1</v>
          </cell>
          <cell r="Q27">
            <v>2005</v>
          </cell>
          <cell r="R27" t="str">
            <v>05</v>
          </cell>
          <cell r="S27" t="str">
            <v>05</v>
          </cell>
          <cell r="T27">
            <v>1</v>
          </cell>
          <cell r="U27">
            <v>2005</v>
          </cell>
          <cell r="V27" t="str">
            <v>05</v>
          </cell>
          <cell r="W27" t="str">
            <v>K</v>
          </cell>
          <cell r="X27" t="str">
            <v>Q</v>
          </cell>
          <cell r="Y27" t="str">
            <v>2005 1Q</v>
          </cell>
          <cell r="Z27" t="str">
            <v>Q1 2005</v>
          </cell>
          <cell r="AA27" t="str">
            <v>YTD
2005</v>
          </cell>
        </row>
        <row r="28">
          <cell r="J28">
            <v>26</v>
          </cell>
          <cell r="K28" t="str">
            <v>CapitalLiquidity - Q2 2005</v>
          </cell>
          <cell r="L28" t="str">
            <v>YTD 05</v>
          </cell>
          <cell r="M28" t="str">
            <v>Q2 05</v>
          </cell>
          <cell r="N28">
            <v>2005</v>
          </cell>
          <cell r="O28" t="str">
            <v>YTD 2005</v>
          </cell>
          <cell r="P28" t="str">
            <v>Q2</v>
          </cell>
          <cell r="Q28"/>
          <cell r="R28"/>
          <cell r="S28" t="str">
            <v>05</v>
          </cell>
          <cell r="T28">
            <v>2</v>
          </cell>
          <cell r="U28">
            <v>2005</v>
          </cell>
          <cell r="V28" t="str">
            <v>05</v>
          </cell>
          <cell r="W28" t="str">
            <v>K</v>
          </cell>
          <cell r="X28" t="str">
            <v>Q</v>
          </cell>
          <cell r="Y28" t="str">
            <v>2005 2Q</v>
          </cell>
          <cell r="Z28" t="str">
            <v>Q2 2005</v>
          </cell>
          <cell r="AA28" t="str">
            <v>YTD
2005</v>
          </cell>
        </row>
        <row r="29">
          <cell r="J29">
            <v>27</v>
          </cell>
          <cell r="K29" t="str">
            <v>CapitalLiquidity - Q3 2005</v>
          </cell>
          <cell r="L29" t="str">
            <v>YTD 05</v>
          </cell>
          <cell r="M29" t="str">
            <v>Q3 05</v>
          </cell>
          <cell r="N29">
            <v>2005</v>
          </cell>
          <cell r="O29" t="str">
            <v>YTD 2005</v>
          </cell>
          <cell r="P29" t="str">
            <v>Q3</v>
          </cell>
          <cell r="Q29"/>
          <cell r="R29"/>
          <cell r="S29" t="str">
            <v>05</v>
          </cell>
          <cell r="T29">
            <v>3</v>
          </cell>
          <cell r="U29">
            <v>2005</v>
          </cell>
          <cell r="V29" t="str">
            <v>05</v>
          </cell>
          <cell r="W29" t="str">
            <v>K</v>
          </cell>
          <cell r="X29" t="str">
            <v>Q</v>
          </cell>
          <cell r="Y29" t="str">
            <v>2005 3Q</v>
          </cell>
          <cell r="Z29" t="str">
            <v>Q3 2005</v>
          </cell>
          <cell r="AA29" t="str">
            <v>YTD
2005</v>
          </cell>
        </row>
        <row r="30">
          <cell r="J30">
            <v>28</v>
          </cell>
          <cell r="K30" t="str">
            <v>CapitalLiquidity - Q4 2005</v>
          </cell>
          <cell r="L30" t="str">
            <v>2005</v>
          </cell>
          <cell r="M30" t="str">
            <v>Q4 05</v>
          </cell>
          <cell r="N30">
            <v>2005</v>
          </cell>
          <cell r="O30" t="str">
            <v>2005</v>
          </cell>
          <cell r="P30" t="str">
            <v>Q4</v>
          </cell>
          <cell r="Q30"/>
          <cell r="R30"/>
          <cell r="S30" t="str">
            <v>05</v>
          </cell>
          <cell r="T30">
            <v>4</v>
          </cell>
          <cell r="U30">
            <v>2005</v>
          </cell>
          <cell r="V30" t="str">
            <v>05</v>
          </cell>
          <cell r="W30" t="str">
            <v>K</v>
          </cell>
          <cell r="X30" t="str">
            <v>Q</v>
          </cell>
          <cell r="Y30" t="str">
            <v>2005 4Q</v>
          </cell>
          <cell r="Z30" t="str">
            <v>Q4 2005</v>
          </cell>
          <cell r="AA30" t="str">
            <v>YTD
2005</v>
          </cell>
        </row>
        <row r="31">
          <cell r="J31">
            <v>29</v>
          </cell>
          <cell r="K31" t="str">
            <v>CapitalLiquidity - Q1 2006</v>
          </cell>
          <cell r="L31" t="str">
            <v>YTD 06</v>
          </cell>
          <cell r="M31" t="str">
            <v>Q1 06</v>
          </cell>
          <cell r="N31">
            <v>2006</v>
          </cell>
          <cell r="O31" t="str">
            <v>YTD 2006</v>
          </cell>
          <cell r="P31" t="str">
            <v>Q1</v>
          </cell>
          <cell r="Q31">
            <v>2006</v>
          </cell>
          <cell r="R31" t="str">
            <v>06</v>
          </cell>
          <cell r="S31" t="str">
            <v>06</v>
          </cell>
          <cell r="T31">
            <v>1</v>
          </cell>
          <cell r="U31">
            <v>2006</v>
          </cell>
          <cell r="V31" t="str">
            <v>06</v>
          </cell>
          <cell r="W31" t="str">
            <v>K</v>
          </cell>
          <cell r="X31" t="str">
            <v>Q</v>
          </cell>
          <cell r="Y31" t="str">
            <v>2006 1Q</v>
          </cell>
          <cell r="Z31" t="str">
            <v>Q1 2006</v>
          </cell>
          <cell r="AA31" t="str">
            <v>YTD
2006</v>
          </cell>
        </row>
        <row r="32">
          <cell r="J32">
            <v>30</v>
          </cell>
          <cell r="K32" t="str">
            <v>CapitalLiquidity - Q2 2006</v>
          </cell>
          <cell r="L32" t="str">
            <v>YTD 06</v>
          </cell>
          <cell r="M32" t="str">
            <v>Q2 06</v>
          </cell>
          <cell r="N32">
            <v>2006</v>
          </cell>
          <cell r="O32" t="str">
            <v>YTD 2006</v>
          </cell>
          <cell r="P32" t="str">
            <v>Q2</v>
          </cell>
          <cell r="Q32"/>
          <cell r="R32"/>
          <cell r="S32" t="str">
            <v>06</v>
          </cell>
          <cell r="T32">
            <v>2</v>
          </cell>
          <cell r="U32">
            <v>2006</v>
          </cell>
          <cell r="V32" t="str">
            <v>06</v>
          </cell>
          <cell r="W32" t="str">
            <v>K</v>
          </cell>
          <cell r="X32" t="str">
            <v>Q</v>
          </cell>
          <cell r="Y32" t="str">
            <v>2006 2Q</v>
          </cell>
          <cell r="Z32" t="str">
            <v>Q2 2006</v>
          </cell>
          <cell r="AA32" t="str">
            <v>YTD
2006</v>
          </cell>
        </row>
        <row r="33">
          <cell r="J33">
            <v>31</v>
          </cell>
          <cell r="K33" t="str">
            <v>CapitalLiquidity - Q3 2006</v>
          </cell>
          <cell r="L33" t="str">
            <v>YTD 06</v>
          </cell>
          <cell r="M33" t="str">
            <v>Q3 06</v>
          </cell>
          <cell r="N33">
            <v>2006</v>
          </cell>
          <cell r="O33" t="str">
            <v>YTD 2006</v>
          </cell>
          <cell r="P33" t="str">
            <v>Q3</v>
          </cell>
          <cell r="Q33"/>
          <cell r="R33"/>
          <cell r="S33" t="str">
            <v>06</v>
          </cell>
          <cell r="T33">
            <v>3</v>
          </cell>
          <cell r="U33">
            <v>2006</v>
          </cell>
          <cell r="V33" t="str">
            <v>06</v>
          </cell>
          <cell r="W33" t="str">
            <v>K</v>
          </cell>
          <cell r="X33" t="str">
            <v>Q</v>
          </cell>
          <cell r="Y33" t="str">
            <v>2006 3Q</v>
          </cell>
          <cell r="Z33" t="str">
            <v>Q3 2006</v>
          </cell>
          <cell r="AA33" t="str">
            <v>YTD
2006</v>
          </cell>
        </row>
        <row r="34">
          <cell r="J34">
            <v>32</v>
          </cell>
          <cell r="K34" t="str">
            <v>CapitalLiquidity - Q4 2006</v>
          </cell>
          <cell r="L34" t="str">
            <v>2006</v>
          </cell>
          <cell r="M34" t="str">
            <v>Q4 06</v>
          </cell>
          <cell r="N34">
            <v>2006</v>
          </cell>
          <cell r="O34" t="str">
            <v>2006</v>
          </cell>
          <cell r="P34" t="str">
            <v>Q4</v>
          </cell>
          <cell r="Q34"/>
          <cell r="R34"/>
          <cell r="S34" t="str">
            <v>06</v>
          </cell>
          <cell r="T34">
            <v>4</v>
          </cell>
          <cell r="U34">
            <v>2006</v>
          </cell>
          <cell r="V34" t="str">
            <v>06</v>
          </cell>
          <cell r="W34" t="str">
            <v>K</v>
          </cell>
          <cell r="X34" t="str">
            <v>Q</v>
          </cell>
          <cell r="Y34" t="str">
            <v>2006 4Q</v>
          </cell>
          <cell r="Z34" t="str">
            <v>Q4 2006</v>
          </cell>
          <cell r="AA34" t="str">
            <v>YTD
2006</v>
          </cell>
        </row>
        <row r="35">
          <cell r="J35">
            <v>33</v>
          </cell>
          <cell r="K35" t="str">
            <v>CapitalLiquidity - Q1 2007</v>
          </cell>
          <cell r="L35" t="str">
            <v>YTD 07</v>
          </cell>
          <cell r="M35" t="str">
            <v>Q1 07</v>
          </cell>
          <cell r="N35">
            <v>2007</v>
          </cell>
          <cell r="O35" t="str">
            <v>YTD 2007</v>
          </cell>
          <cell r="P35" t="str">
            <v>Q1</v>
          </cell>
          <cell r="Q35">
            <v>2007</v>
          </cell>
          <cell r="R35" t="str">
            <v>07</v>
          </cell>
          <cell r="S35" t="str">
            <v>07</v>
          </cell>
          <cell r="T35">
            <v>1</v>
          </cell>
          <cell r="U35">
            <v>2007</v>
          </cell>
          <cell r="V35" t="str">
            <v>07</v>
          </cell>
          <cell r="W35" t="str">
            <v>K</v>
          </cell>
          <cell r="X35" t="str">
            <v>Q</v>
          </cell>
          <cell r="Y35" t="str">
            <v>2007 1Q</v>
          </cell>
          <cell r="Z35" t="str">
            <v>Q1 2007</v>
          </cell>
          <cell r="AA35" t="str">
            <v>YTD
2007</v>
          </cell>
        </row>
        <row r="36">
          <cell r="J36">
            <v>34</v>
          </cell>
          <cell r="K36" t="str">
            <v>CapitalLiquidity - Q2 2007</v>
          </cell>
          <cell r="L36" t="str">
            <v>YTD 07</v>
          </cell>
          <cell r="M36" t="str">
            <v>Q2 07</v>
          </cell>
          <cell r="N36">
            <v>2007</v>
          </cell>
          <cell r="O36" t="str">
            <v>YTD 2007</v>
          </cell>
          <cell r="P36" t="str">
            <v>Q2</v>
          </cell>
          <cell r="Q36"/>
          <cell r="R36"/>
          <cell r="S36" t="str">
            <v>07</v>
          </cell>
          <cell r="T36">
            <v>2</v>
          </cell>
          <cell r="U36">
            <v>2007</v>
          </cell>
          <cell r="V36" t="str">
            <v>07</v>
          </cell>
          <cell r="W36" t="str">
            <v>K</v>
          </cell>
          <cell r="X36" t="str">
            <v>Q</v>
          </cell>
          <cell r="Y36" t="str">
            <v>2007 2Q</v>
          </cell>
          <cell r="Z36" t="str">
            <v>Q2 2007</v>
          </cell>
          <cell r="AA36" t="str">
            <v>YTD
2007</v>
          </cell>
        </row>
        <row r="37">
          <cell r="J37">
            <v>35</v>
          </cell>
          <cell r="K37" t="str">
            <v>CapitalLiquidity - Q3 2007</v>
          </cell>
          <cell r="L37" t="str">
            <v>YTD 07</v>
          </cell>
          <cell r="M37" t="str">
            <v>Q3 07</v>
          </cell>
          <cell r="N37">
            <v>2007</v>
          </cell>
          <cell r="O37" t="str">
            <v>YTD 2007</v>
          </cell>
          <cell r="P37" t="str">
            <v>Q3</v>
          </cell>
          <cell r="Q37"/>
          <cell r="R37"/>
          <cell r="S37" t="str">
            <v>07</v>
          </cell>
          <cell r="T37">
            <v>3</v>
          </cell>
          <cell r="U37">
            <v>2007</v>
          </cell>
          <cell r="V37" t="str">
            <v>07</v>
          </cell>
          <cell r="W37" t="str">
            <v>K</v>
          </cell>
          <cell r="X37" t="str">
            <v>Q</v>
          </cell>
          <cell r="Y37" t="str">
            <v>2007 3Q</v>
          </cell>
          <cell r="Z37" t="str">
            <v>Q3 2007</v>
          </cell>
          <cell r="AA37" t="str">
            <v>YTD
2007</v>
          </cell>
        </row>
        <row r="38">
          <cell r="J38">
            <v>36</v>
          </cell>
          <cell r="K38" t="str">
            <v>CapitalLiquidity - Q4 2007</v>
          </cell>
          <cell r="L38" t="str">
            <v>2007</v>
          </cell>
          <cell r="M38" t="str">
            <v>Q4 07</v>
          </cell>
          <cell r="N38">
            <v>2007</v>
          </cell>
          <cell r="O38" t="str">
            <v>2007</v>
          </cell>
          <cell r="P38" t="str">
            <v>Q4</v>
          </cell>
          <cell r="Q38"/>
          <cell r="R38"/>
          <cell r="S38" t="str">
            <v>07</v>
          </cell>
          <cell r="T38">
            <v>4</v>
          </cell>
          <cell r="U38">
            <v>2007</v>
          </cell>
          <cell r="V38" t="str">
            <v>07</v>
          </cell>
          <cell r="W38" t="str">
            <v>K</v>
          </cell>
          <cell r="X38" t="str">
            <v>Q</v>
          </cell>
          <cell r="Y38" t="str">
            <v>2007 4Q</v>
          </cell>
          <cell r="Z38" t="str">
            <v>Q4 2007</v>
          </cell>
          <cell r="AA38" t="str">
            <v>YTD
2007</v>
          </cell>
        </row>
        <row r="39">
          <cell r="J39">
            <v>37</v>
          </cell>
          <cell r="K39" t="str">
            <v>CapitalLiquidity - Q1 2008</v>
          </cell>
          <cell r="L39" t="str">
            <v>YTD 08</v>
          </cell>
          <cell r="M39" t="str">
            <v>Q1 08</v>
          </cell>
          <cell r="N39">
            <v>2008</v>
          </cell>
          <cell r="O39" t="str">
            <v>YTD 2008</v>
          </cell>
          <cell r="P39" t="str">
            <v>Q1</v>
          </cell>
          <cell r="Q39">
            <v>2008</v>
          </cell>
          <cell r="R39" t="str">
            <v>08</v>
          </cell>
          <cell r="S39" t="str">
            <v>08</v>
          </cell>
          <cell r="T39">
            <v>1</v>
          </cell>
          <cell r="U39">
            <v>2008</v>
          </cell>
          <cell r="V39" t="str">
            <v>08</v>
          </cell>
          <cell r="W39" t="str">
            <v>K</v>
          </cell>
          <cell r="X39" t="str">
            <v>Q</v>
          </cell>
          <cell r="Y39" t="str">
            <v>2008 1Q</v>
          </cell>
          <cell r="Z39" t="str">
            <v>Q1 2008</v>
          </cell>
          <cell r="AA39" t="str">
            <v>YTD
2008</v>
          </cell>
        </row>
        <row r="40">
          <cell r="J40">
            <v>38</v>
          </cell>
          <cell r="K40" t="str">
            <v>CapitalLiquidity - Q2 2008</v>
          </cell>
          <cell r="L40" t="str">
            <v>YTD 08</v>
          </cell>
          <cell r="M40" t="str">
            <v>Q2 08</v>
          </cell>
          <cell r="N40">
            <v>2008</v>
          </cell>
          <cell r="O40" t="str">
            <v>YTD 2008</v>
          </cell>
          <cell r="P40" t="str">
            <v>Q2</v>
          </cell>
          <cell r="Q40"/>
          <cell r="R40"/>
          <cell r="S40" t="str">
            <v>08</v>
          </cell>
          <cell r="T40">
            <v>2</v>
          </cell>
          <cell r="U40">
            <v>2008</v>
          </cell>
          <cell r="V40" t="str">
            <v>08</v>
          </cell>
          <cell r="W40" t="str">
            <v>K</v>
          </cell>
          <cell r="X40" t="str">
            <v>Q</v>
          </cell>
          <cell r="Y40" t="str">
            <v>2008 2Q</v>
          </cell>
          <cell r="Z40" t="str">
            <v>Q2 2008</v>
          </cell>
          <cell r="AA40" t="str">
            <v>YTD
2008</v>
          </cell>
        </row>
        <row r="41">
          <cell r="J41">
            <v>39</v>
          </cell>
          <cell r="K41" t="str">
            <v>CapitalLiquidity - Q3 2008</v>
          </cell>
          <cell r="L41" t="str">
            <v>YTD 08</v>
          </cell>
          <cell r="M41" t="str">
            <v>Q3 08</v>
          </cell>
          <cell r="N41">
            <v>2008</v>
          </cell>
          <cell r="O41" t="str">
            <v>YTD 2008</v>
          </cell>
          <cell r="P41" t="str">
            <v>Q3</v>
          </cell>
          <cell r="Q41"/>
          <cell r="R41"/>
          <cell r="S41" t="str">
            <v>08</v>
          </cell>
          <cell r="T41">
            <v>3</v>
          </cell>
          <cell r="U41">
            <v>2008</v>
          </cell>
          <cell r="V41" t="str">
            <v>08</v>
          </cell>
          <cell r="W41" t="str">
            <v>K</v>
          </cell>
          <cell r="X41" t="str">
            <v>Q</v>
          </cell>
          <cell r="Y41" t="str">
            <v>2008 3Q</v>
          </cell>
          <cell r="Z41" t="str">
            <v>Q3 2008</v>
          </cell>
          <cell r="AA41" t="str">
            <v>YTD
2008</v>
          </cell>
        </row>
        <row r="42">
          <cell r="J42">
            <v>40</v>
          </cell>
          <cell r="K42" t="str">
            <v>CapitalLiquidity - Q4 2008</v>
          </cell>
          <cell r="L42" t="str">
            <v>2008</v>
          </cell>
          <cell r="M42" t="str">
            <v>Q4 08</v>
          </cell>
          <cell r="N42">
            <v>2008</v>
          </cell>
          <cell r="O42" t="str">
            <v>2008</v>
          </cell>
          <cell r="P42" t="str">
            <v>Q4</v>
          </cell>
          <cell r="Q42"/>
          <cell r="R42"/>
          <cell r="S42" t="str">
            <v>08</v>
          </cell>
          <cell r="T42">
            <v>4</v>
          </cell>
          <cell r="U42">
            <v>2008</v>
          </cell>
          <cell r="V42" t="str">
            <v>08</v>
          </cell>
          <cell r="W42" t="str">
            <v>K</v>
          </cell>
          <cell r="X42" t="str">
            <v>Q</v>
          </cell>
          <cell r="Y42" t="str">
            <v>2008 4Q</v>
          </cell>
          <cell r="Z42" t="str">
            <v>Q4 2008</v>
          </cell>
          <cell r="AA42" t="str">
            <v>YTD
2008</v>
          </cell>
        </row>
        <row r="43">
          <cell r="J43">
            <v>41</v>
          </cell>
          <cell r="K43" t="str">
            <v>CapitalLiquidity - Q1 2009</v>
          </cell>
          <cell r="L43" t="str">
            <v>YTD 09</v>
          </cell>
          <cell r="M43" t="str">
            <v>Q1 09</v>
          </cell>
          <cell r="N43">
            <v>2009</v>
          </cell>
          <cell r="O43" t="str">
            <v>YTD 2009</v>
          </cell>
          <cell r="P43" t="str">
            <v>Q1</v>
          </cell>
          <cell r="Q43">
            <v>2009</v>
          </cell>
          <cell r="R43" t="str">
            <v>09</v>
          </cell>
          <cell r="S43" t="str">
            <v>09</v>
          </cell>
          <cell r="T43">
            <v>1</v>
          </cell>
          <cell r="U43">
            <v>2009</v>
          </cell>
          <cell r="V43" t="str">
            <v>09</v>
          </cell>
          <cell r="W43" t="str">
            <v>K</v>
          </cell>
          <cell r="X43" t="str">
            <v>Q</v>
          </cell>
          <cell r="Y43" t="str">
            <v>2009 1Q</v>
          </cell>
          <cell r="Z43" t="str">
            <v>Q1 2009</v>
          </cell>
          <cell r="AA43" t="str">
            <v>YTD
2009</v>
          </cell>
        </row>
        <row r="44">
          <cell r="J44">
            <v>42</v>
          </cell>
          <cell r="K44" t="str">
            <v>CapitalLiquidity - Q2 2009</v>
          </cell>
          <cell r="L44" t="str">
            <v>YTD 09</v>
          </cell>
          <cell r="M44" t="str">
            <v>Q2 09</v>
          </cell>
          <cell r="N44">
            <v>2009</v>
          </cell>
          <cell r="O44" t="str">
            <v>YTD 2009</v>
          </cell>
          <cell r="P44" t="str">
            <v>Q2</v>
          </cell>
          <cell r="R44"/>
          <cell r="S44" t="str">
            <v>09</v>
          </cell>
          <cell r="T44">
            <v>2</v>
          </cell>
          <cell r="U44">
            <v>2009</v>
          </cell>
          <cell r="V44" t="str">
            <v>09</v>
          </cell>
          <cell r="W44" t="str">
            <v>K</v>
          </cell>
          <cell r="X44" t="str">
            <v>Q</v>
          </cell>
          <cell r="Y44" t="str">
            <v>2009 2Q</v>
          </cell>
          <cell r="Z44" t="str">
            <v>Q2 2009</v>
          </cell>
          <cell r="AA44" t="str">
            <v>YTD
2009</v>
          </cell>
        </row>
        <row r="45">
          <cell r="J45">
            <v>43</v>
          </cell>
          <cell r="K45" t="str">
            <v>CapitalLiquidity - Q3 2009</v>
          </cell>
          <cell r="L45" t="str">
            <v>YTD 09</v>
          </cell>
          <cell r="M45" t="str">
            <v>Q3 09</v>
          </cell>
          <cell r="N45">
            <v>2009</v>
          </cell>
          <cell r="O45" t="str">
            <v>YTD 2009</v>
          </cell>
          <cell r="P45" t="str">
            <v>Q3</v>
          </cell>
          <cell r="R45"/>
          <cell r="S45" t="str">
            <v>09</v>
          </cell>
          <cell r="T45">
            <v>3</v>
          </cell>
          <cell r="U45">
            <v>2009</v>
          </cell>
          <cell r="V45" t="str">
            <v>09</v>
          </cell>
          <cell r="W45" t="str">
            <v>K</v>
          </cell>
          <cell r="X45" t="str">
            <v>Q</v>
          </cell>
          <cell r="Y45" t="str">
            <v>2009 3Q</v>
          </cell>
          <cell r="Z45" t="str">
            <v>Q3 2009</v>
          </cell>
          <cell r="AA45" t="str">
            <v>YTD
2009</v>
          </cell>
        </row>
        <row r="46">
          <cell r="J46">
            <v>44</v>
          </cell>
          <cell r="K46" t="str">
            <v>CapitalLiquidity - Q4 2009</v>
          </cell>
          <cell r="L46" t="str">
            <v>2009</v>
          </cell>
          <cell r="M46" t="str">
            <v>Q4 09</v>
          </cell>
          <cell r="N46">
            <v>2009</v>
          </cell>
          <cell r="O46" t="str">
            <v>2009</v>
          </cell>
          <cell r="P46" t="str">
            <v>Q4</v>
          </cell>
          <cell r="R46"/>
          <cell r="S46" t="str">
            <v>09</v>
          </cell>
          <cell r="T46">
            <v>4</v>
          </cell>
          <cell r="U46">
            <v>2009</v>
          </cell>
          <cell r="V46" t="str">
            <v>09</v>
          </cell>
          <cell r="W46" t="str">
            <v>K</v>
          </cell>
          <cell r="X46" t="str">
            <v>Q</v>
          </cell>
          <cell r="Y46" t="str">
            <v>2009 4Q</v>
          </cell>
          <cell r="Z46" t="str">
            <v>Q4 2009</v>
          </cell>
          <cell r="AA46" t="str">
            <v>YTD
2009</v>
          </cell>
        </row>
        <row r="47">
          <cell r="J47">
            <v>45</v>
          </cell>
          <cell r="K47" t="str">
            <v>CapitalLiquidity - Q1 2010</v>
          </cell>
          <cell r="L47" t="str">
            <v>YTD 10</v>
          </cell>
          <cell r="M47" t="str">
            <v>Q1 10</v>
          </cell>
          <cell r="N47">
            <v>2010</v>
          </cell>
          <cell r="O47" t="str">
            <v>YTD 2010</v>
          </cell>
          <cell r="P47" t="str">
            <v>Q1</v>
          </cell>
          <cell r="Q47">
            <v>2010</v>
          </cell>
          <cell r="R47">
            <v>10</v>
          </cell>
          <cell r="S47" t="str">
            <v>10</v>
          </cell>
          <cell r="T47">
            <v>1</v>
          </cell>
          <cell r="U47">
            <v>2010</v>
          </cell>
          <cell r="V47">
            <v>10</v>
          </cell>
          <cell r="W47" t="str">
            <v>K</v>
          </cell>
          <cell r="X47" t="str">
            <v>Q</v>
          </cell>
          <cell r="Y47" t="str">
            <v>2010 1Q</v>
          </cell>
          <cell r="Z47" t="str">
            <v>Q1 2010</v>
          </cell>
          <cell r="AA47" t="str">
            <v>YTD
2010</v>
          </cell>
        </row>
        <row r="48">
          <cell r="J48">
            <v>46</v>
          </cell>
          <cell r="K48" t="str">
            <v>CapitalLiquidity - Q2 2010</v>
          </cell>
          <cell r="L48" t="str">
            <v>YTD 10</v>
          </cell>
          <cell r="M48" t="str">
            <v>Q2 10</v>
          </cell>
          <cell r="N48">
            <v>2010</v>
          </cell>
          <cell r="O48" t="str">
            <v>YTD 2010</v>
          </cell>
          <cell r="P48" t="str">
            <v>Q2</v>
          </cell>
          <cell r="R48"/>
          <cell r="S48" t="str">
            <v>10</v>
          </cell>
          <cell r="T48">
            <v>2</v>
          </cell>
          <cell r="U48">
            <v>2010</v>
          </cell>
          <cell r="V48">
            <v>10</v>
          </cell>
          <cell r="W48" t="str">
            <v>K</v>
          </cell>
          <cell r="X48" t="str">
            <v>Q</v>
          </cell>
          <cell r="Y48" t="str">
            <v>2010 2Q</v>
          </cell>
          <cell r="Z48" t="str">
            <v>Q2 2010</v>
          </cell>
          <cell r="AA48" t="str">
            <v>YTD
2010</v>
          </cell>
        </row>
        <row r="49">
          <cell r="J49">
            <v>47</v>
          </cell>
          <cell r="K49" t="str">
            <v>CapitalLiquidity - Q3 2010</v>
          </cell>
          <cell r="L49" t="str">
            <v>YTD 10</v>
          </cell>
          <cell r="M49" t="str">
            <v>Q3 10</v>
          </cell>
          <cell r="N49">
            <v>2010</v>
          </cell>
          <cell r="O49" t="str">
            <v>YTD 2010</v>
          </cell>
          <cell r="P49" t="str">
            <v>Q3</v>
          </cell>
          <cell r="R49"/>
          <cell r="S49" t="str">
            <v>10</v>
          </cell>
          <cell r="T49">
            <v>3</v>
          </cell>
          <cell r="U49">
            <v>2010</v>
          </cell>
          <cell r="V49">
            <v>10</v>
          </cell>
          <cell r="W49" t="str">
            <v>K</v>
          </cell>
          <cell r="X49" t="str">
            <v>Q</v>
          </cell>
          <cell r="Y49" t="str">
            <v>2010 3Q</v>
          </cell>
          <cell r="Z49" t="str">
            <v>Q3 2010</v>
          </cell>
          <cell r="AA49" t="str">
            <v>YTD
2010</v>
          </cell>
        </row>
        <row r="50">
          <cell r="J50">
            <v>48</v>
          </cell>
          <cell r="K50" t="str">
            <v>CapitalLiquidity - Q4 2010</v>
          </cell>
          <cell r="L50" t="str">
            <v>2010</v>
          </cell>
          <cell r="M50" t="str">
            <v>Q4 10</v>
          </cell>
          <cell r="N50">
            <v>2010</v>
          </cell>
          <cell r="O50" t="str">
            <v>2010</v>
          </cell>
          <cell r="P50" t="str">
            <v>Q4</v>
          </cell>
          <cell r="R50"/>
          <cell r="S50" t="str">
            <v>10</v>
          </cell>
          <cell r="T50">
            <v>4</v>
          </cell>
          <cell r="U50">
            <v>2010</v>
          </cell>
          <cell r="V50">
            <v>10</v>
          </cell>
          <cell r="W50" t="str">
            <v>K</v>
          </cell>
          <cell r="X50" t="str">
            <v>Q</v>
          </cell>
          <cell r="Y50" t="str">
            <v>2010 4Q</v>
          </cell>
          <cell r="Z50" t="str">
            <v>Q4 2010</v>
          </cell>
          <cell r="AA50" t="str">
            <v>YTD
2010</v>
          </cell>
        </row>
        <row r="51">
          <cell r="J51">
            <v>49</v>
          </cell>
          <cell r="K51" t="str">
            <v>CapitalLiquidity - Q1 2011</v>
          </cell>
          <cell r="L51" t="str">
            <v>YTD 11</v>
          </cell>
          <cell r="M51" t="str">
            <v>Q1 11</v>
          </cell>
          <cell r="N51">
            <v>2011</v>
          </cell>
          <cell r="O51" t="str">
            <v>YTD 2011</v>
          </cell>
          <cell r="P51" t="str">
            <v>Q1</v>
          </cell>
          <cell r="Q51">
            <v>2011</v>
          </cell>
          <cell r="R51">
            <v>11</v>
          </cell>
          <cell r="S51" t="str">
            <v>11</v>
          </cell>
          <cell r="T51">
            <v>1</v>
          </cell>
          <cell r="U51">
            <v>2011</v>
          </cell>
          <cell r="V51">
            <v>11</v>
          </cell>
          <cell r="W51" t="str">
            <v>K</v>
          </cell>
          <cell r="X51" t="str">
            <v>Q</v>
          </cell>
          <cell r="Y51" t="str">
            <v>2011 1Q</v>
          </cell>
          <cell r="Z51" t="str">
            <v>Q1 2011</v>
          </cell>
          <cell r="AA51" t="str">
            <v>YTD
2011</v>
          </cell>
        </row>
        <row r="52">
          <cell r="J52">
            <v>50</v>
          </cell>
          <cell r="K52" t="str">
            <v>CapitalLiquidity - Q2 2011</v>
          </cell>
          <cell r="L52" t="str">
            <v>YTD 11</v>
          </cell>
          <cell r="M52" t="str">
            <v>Q2 11</v>
          </cell>
          <cell r="N52">
            <v>2011</v>
          </cell>
          <cell r="O52" t="str">
            <v>YTD 2011</v>
          </cell>
          <cell r="P52" t="str">
            <v>Q2</v>
          </cell>
          <cell r="R52"/>
          <cell r="S52" t="str">
            <v>11</v>
          </cell>
          <cell r="T52">
            <v>2</v>
          </cell>
          <cell r="U52">
            <v>2011</v>
          </cell>
          <cell r="V52">
            <v>11</v>
          </cell>
          <cell r="W52" t="str">
            <v>K</v>
          </cell>
          <cell r="X52" t="str">
            <v>Q</v>
          </cell>
          <cell r="Y52" t="str">
            <v>2011 2Q</v>
          </cell>
          <cell r="Z52" t="str">
            <v>Q2 2011</v>
          </cell>
          <cell r="AA52" t="str">
            <v>YTD
2011</v>
          </cell>
        </row>
        <row r="53">
          <cell r="J53">
            <v>51</v>
          </cell>
          <cell r="K53" t="str">
            <v>CapitalLiquidity - Q3 2011</v>
          </cell>
          <cell r="L53" t="str">
            <v>YTD 11</v>
          </cell>
          <cell r="M53" t="str">
            <v>Q3 11</v>
          </cell>
          <cell r="N53">
            <v>2011</v>
          </cell>
          <cell r="O53" t="str">
            <v>YTD 2011</v>
          </cell>
          <cell r="P53" t="str">
            <v>Q3</v>
          </cell>
          <cell r="R53"/>
          <cell r="S53" t="str">
            <v>11</v>
          </cell>
          <cell r="T53">
            <v>3</v>
          </cell>
          <cell r="U53">
            <v>2011</v>
          </cell>
          <cell r="V53">
            <v>11</v>
          </cell>
          <cell r="W53" t="str">
            <v>K</v>
          </cell>
          <cell r="X53" t="str">
            <v>Q</v>
          </cell>
          <cell r="Y53" t="str">
            <v>2011 3Q</v>
          </cell>
          <cell r="Z53" t="str">
            <v>Q3 2011</v>
          </cell>
          <cell r="AA53" t="str">
            <v>YTD
2011</v>
          </cell>
        </row>
        <row r="54">
          <cell r="J54">
            <v>52</v>
          </cell>
          <cell r="K54" t="str">
            <v>CapitalLiquidity - Q4 2011</v>
          </cell>
          <cell r="L54" t="str">
            <v>2011</v>
          </cell>
          <cell r="M54" t="str">
            <v>Q4 11</v>
          </cell>
          <cell r="N54">
            <v>2011</v>
          </cell>
          <cell r="O54" t="str">
            <v>2011</v>
          </cell>
          <cell r="P54" t="str">
            <v>Q4</v>
          </cell>
          <cell r="R54"/>
          <cell r="S54" t="str">
            <v>11</v>
          </cell>
          <cell r="T54">
            <v>4</v>
          </cell>
          <cell r="U54">
            <v>2011</v>
          </cell>
          <cell r="V54">
            <v>11</v>
          </cell>
          <cell r="W54" t="str">
            <v>K</v>
          </cell>
          <cell r="X54" t="str">
            <v>Q</v>
          </cell>
          <cell r="Y54" t="str">
            <v>2011 4Q</v>
          </cell>
          <cell r="Z54" t="str">
            <v>Q4 2011</v>
          </cell>
          <cell r="AA54" t="str">
            <v>YTD
2011</v>
          </cell>
        </row>
        <row r="55">
          <cell r="J55">
            <v>53</v>
          </cell>
          <cell r="K55" t="str">
            <v>CapitalLiquidity - Q1 2012</v>
          </cell>
          <cell r="L55" t="str">
            <v>YTD 12</v>
          </cell>
          <cell r="M55" t="str">
            <v>Q1 12</v>
          </cell>
          <cell r="N55">
            <v>2012</v>
          </cell>
          <cell r="O55" t="str">
            <v>YTD 2012</v>
          </cell>
          <cell r="P55" t="str">
            <v>Q1</v>
          </cell>
          <cell r="Q55">
            <v>2012</v>
          </cell>
          <cell r="R55">
            <v>12</v>
          </cell>
          <cell r="S55" t="str">
            <v>12</v>
          </cell>
          <cell r="T55">
            <v>1</v>
          </cell>
          <cell r="U55">
            <v>2012</v>
          </cell>
          <cell r="V55">
            <v>12</v>
          </cell>
          <cell r="W55" t="str">
            <v>K</v>
          </cell>
          <cell r="X55" t="str">
            <v>Q</v>
          </cell>
          <cell r="Y55" t="str">
            <v>2012 1Q</v>
          </cell>
          <cell r="Z55" t="str">
            <v>Q1 2012</v>
          </cell>
          <cell r="AA55" t="str">
            <v>YTD
2012</v>
          </cell>
        </row>
        <row r="56">
          <cell r="J56">
            <v>54</v>
          </cell>
          <cell r="K56" t="str">
            <v>CapitalLiquidity - Q2 2012</v>
          </cell>
          <cell r="L56" t="str">
            <v>YTD 12</v>
          </cell>
          <cell r="M56" t="str">
            <v>Q2 12</v>
          </cell>
          <cell r="N56">
            <v>2012</v>
          </cell>
          <cell r="O56" t="str">
            <v>YTD 2012</v>
          </cell>
          <cell r="P56" t="str">
            <v>Q2</v>
          </cell>
          <cell r="R56"/>
          <cell r="S56" t="str">
            <v>12</v>
          </cell>
          <cell r="T56">
            <v>2</v>
          </cell>
          <cell r="U56">
            <v>2012</v>
          </cell>
          <cell r="V56">
            <v>12</v>
          </cell>
          <cell r="W56" t="str">
            <v>K</v>
          </cell>
          <cell r="X56" t="str">
            <v>Q</v>
          </cell>
          <cell r="Y56" t="str">
            <v>2012 2Q</v>
          </cell>
          <cell r="Z56" t="str">
            <v>Q2 2012</v>
          </cell>
          <cell r="AA56" t="str">
            <v>YTD
2012</v>
          </cell>
        </row>
        <row r="57">
          <cell r="J57">
            <v>55</v>
          </cell>
          <cell r="K57" t="str">
            <v>CapitalLiquidity - Q3 2012</v>
          </cell>
          <cell r="L57" t="str">
            <v>YTD 12</v>
          </cell>
          <cell r="M57" t="str">
            <v>Q3 12</v>
          </cell>
          <cell r="N57">
            <v>2012</v>
          </cell>
          <cell r="O57" t="str">
            <v>YTD 2012</v>
          </cell>
          <cell r="P57" t="str">
            <v>Q3</v>
          </cell>
          <cell r="R57"/>
          <cell r="S57" t="str">
            <v>12</v>
          </cell>
          <cell r="T57">
            <v>3</v>
          </cell>
          <cell r="U57">
            <v>2012</v>
          </cell>
          <cell r="V57">
            <v>12</v>
          </cell>
          <cell r="W57" t="str">
            <v>K</v>
          </cell>
          <cell r="X57" t="str">
            <v>Q</v>
          </cell>
          <cell r="Y57" t="str">
            <v>2012 3Q</v>
          </cell>
          <cell r="Z57" t="str">
            <v>Q3 2012</v>
          </cell>
          <cell r="AA57" t="str">
            <v>YTD
2012</v>
          </cell>
        </row>
        <row r="58">
          <cell r="J58">
            <v>56</v>
          </cell>
          <cell r="K58" t="str">
            <v>CapitalLiquidity - Q4 2012</v>
          </cell>
          <cell r="L58" t="str">
            <v>2012</v>
          </cell>
          <cell r="M58" t="str">
            <v>Q4 12</v>
          </cell>
          <cell r="N58">
            <v>2012</v>
          </cell>
          <cell r="O58" t="str">
            <v>2012</v>
          </cell>
          <cell r="P58" t="str">
            <v>Q4</v>
          </cell>
          <cell r="R58"/>
          <cell r="S58" t="str">
            <v>12</v>
          </cell>
          <cell r="T58">
            <v>4</v>
          </cell>
          <cell r="U58">
            <v>2012</v>
          </cell>
          <cell r="V58">
            <v>12</v>
          </cell>
          <cell r="W58" t="str">
            <v>K</v>
          </cell>
          <cell r="X58" t="str">
            <v>Q</v>
          </cell>
          <cell r="Y58" t="str">
            <v>2012 4Q</v>
          </cell>
          <cell r="Z58" t="str">
            <v>Q4 2012</v>
          </cell>
          <cell r="AA58" t="str">
            <v>YTD
2012</v>
          </cell>
        </row>
        <row r="59">
          <cell r="J59">
            <v>57</v>
          </cell>
          <cell r="K59" t="str">
            <v>CapitalLiquidity - Q1 2013</v>
          </cell>
          <cell r="L59" t="str">
            <v>YTD 13</v>
          </cell>
          <cell r="M59" t="str">
            <v>Q1 13</v>
          </cell>
          <cell r="N59">
            <v>2013</v>
          </cell>
          <cell r="O59" t="str">
            <v>YTD 2013</v>
          </cell>
          <cell r="P59" t="str">
            <v>Q1</v>
          </cell>
          <cell r="Q59">
            <v>2013</v>
          </cell>
          <cell r="R59">
            <v>13</v>
          </cell>
          <cell r="S59" t="str">
            <v>13</v>
          </cell>
          <cell r="T59">
            <v>1</v>
          </cell>
          <cell r="U59">
            <v>2013</v>
          </cell>
          <cell r="V59">
            <v>13</v>
          </cell>
          <cell r="W59" t="str">
            <v>K</v>
          </cell>
          <cell r="X59" t="str">
            <v>Q</v>
          </cell>
          <cell r="Y59" t="str">
            <v>2013 1Q</v>
          </cell>
          <cell r="Z59" t="str">
            <v>Q1 2013</v>
          </cell>
          <cell r="AA59" t="str">
            <v>YTD
2013</v>
          </cell>
        </row>
        <row r="60">
          <cell r="J60">
            <v>58</v>
          </cell>
          <cell r="K60" t="str">
            <v>CapitalLiquidity - Q2 2013</v>
          </cell>
          <cell r="L60" t="str">
            <v>YTD 13</v>
          </cell>
          <cell r="M60" t="str">
            <v>Q2 13</v>
          </cell>
          <cell r="N60">
            <v>2013</v>
          </cell>
          <cell r="O60" t="str">
            <v>YTD 2013</v>
          </cell>
          <cell r="P60" t="str">
            <v>Q2</v>
          </cell>
          <cell r="R60"/>
          <cell r="S60" t="str">
            <v>13</v>
          </cell>
          <cell r="T60">
            <v>2</v>
          </cell>
          <cell r="U60">
            <v>2013</v>
          </cell>
          <cell r="V60">
            <v>13</v>
          </cell>
          <cell r="W60" t="str">
            <v>K</v>
          </cell>
          <cell r="X60" t="str">
            <v>Q</v>
          </cell>
          <cell r="Y60" t="str">
            <v>2013 2Q</v>
          </cell>
          <cell r="Z60" t="str">
            <v>Q2 2013</v>
          </cell>
          <cell r="AA60" t="str">
            <v>YTD
2013</v>
          </cell>
        </row>
        <row r="61">
          <cell r="J61">
            <v>59</v>
          </cell>
          <cell r="K61" t="str">
            <v>CapitalLiquidity - Q3 2013</v>
          </cell>
          <cell r="L61" t="str">
            <v>YTD 13</v>
          </cell>
          <cell r="M61" t="str">
            <v>Q3 13</v>
          </cell>
          <cell r="N61">
            <v>2013</v>
          </cell>
          <cell r="O61" t="str">
            <v>YTD 2013</v>
          </cell>
          <cell r="P61" t="str">
            <v>Q3</v>
          </cell>
          <cell r="R61"/>
          <cell r="S61" t="str">
            <v>13</v>
          </cell>
          <cell r="T61">
            <v>3</v>
          </cell>
          <cell r="U61">
            <v>2013</v>
          </cell>
          <cell r="V61">
            <v>13</v>
          </cell>
          <cell r="W61" t="str">
            <v>K</v>
          </cell>
          <cell r="X61" t="str">
            <v>Q</v>
          </cell>
          <cell r="Y61" t="str">
            <v>2013 3Q</v>
          </cell>
          <cell r="Z61" t="str">
            <v>Q3 2013</v>
          </cell>
          <cell r="AA61" t="str">
            <v>YTD
2013</v>
          </cell>
        </row>
        <row r="62">
          <cell r="J62">
            <v>60</v>
          </cell>
          <cell r="K62" t="str">
            <v>CapitalLiquidity - Q4 2013</v>
          </cell>
          <cell r="L62" t="str">
            <v>2013</v>
          </cell>
          <cell r="M62" t="str">
            <v>Q4 13</v>
          </cell>
          <cell r="N62">
            <v>2013</v>
          </cell>
          <cell r="O62" t="str">
            <v>2013</v>
          </cell>
          <cell r="P62" t="str">
            <v>Q4</v>
          </cell>
          <cell r="R62"/>
          <cell r="S62" t="str">
            <v>13</v>
          </cell>
          <cell r="T62">
            <v>4</v>
          </cell>
          <cell r="U62">
            <v>2013</v>
          </cell>
          <cell r="V62">
            <v>13</v>
          </cell>
          <cell r="W62" t="str">
            <v>K</v>
          </cell>
          <cell r="X62" t="str">
            <v>Q</v>
          </cell>
          <cell r="Y62" t="str">
            <v>2013 4Q</v>
          </cell>
          <cell r="Z62" t="str">
            <v>Q4 2013</v>
          </cell>
          <cell r="AA62" t="str">
            <v>YTD
2013</v>
          </cell>
        </row>
        <row r="63">
          <cell r="J63">
            <v>61</v>
          </cell>
          <cell r="K63" t="str">
            <v>CapitalLiquidity - Q1 2014</v>
          </cell>
          <cell r="L63" t="str">
            <v>YTD 14</v>
          </cell>
          <cell r="M63" t="str">
            <v>Q1 14</v>
          </cell>
          <cell r="N63">
            <v>2014</v>
          </cell>
          <cell r="O63" t="str">
            <v>YTD 2014</v>
          </cell>
          <cell r="P63" t="str">
            <v>Q1</v>
          </cell>
          <cell r="Q63">
            <v>2014</v>
          </cell>
          <cell r="R63">
            <v>14</v>
          </cell>
          <cell r="S63" t="str">
            <v>14</v>
          </cell>
          <cell r="T63">
            <v>1</v>
          </cell>
          <cell r="U63">
            <v>2014</v>
          </cell>
          <cell r="V63">
            <v>14</v>
          </cell>
          <cell r="W63" t="str">
            <v>K</v>
          </cell>
          <cell r="X63" t="str">
            <v>Q</v>
          </cell>
          <cell r="Y63" t="str">
            <v>2014 1Q</v>
          </cell>
          <cell r="Z63" t="str">
            <v>Q1 2014</v>
          </cell>
          <cell r="AA63" t="str">
            <v>YTD
2014</v>
          </cell>
        </row>
        <row r="64">
          <cell r="J64">
            <v>62</v>
          </cell>
          <cell r="K64" t="str">
            <v>CapitalLiquidity - Q2 2014</v>
          </cell>
          <cell r="L64" t="str">
            <v>YTD 14</v>
          </cell>
          <cell r="M64" t="str">
            <v>Q2 14</v>
          </cell>
          <cell r="N64">
            <v>2014</v>
          </cell>
          <cell r="O64" t="str">
            <v>YTD 2014</v>
          </cell>
          <cell r="P64" t="str">
            <v>Q2</v>
          </cell>
          <cell r="R64"/>
          <cell r="S64" t="str">
            <v>14</v>
          </cell>
          <cell r="T64">
            <v>2</v>
          </cell>
          <cell r="U64">
            <v>2014</v>
          </cell>
          <cell r="V64">
            <v>14</v>
          </cell>
          <cell r="W64" t="str">
            <v>K</v>
          </cell>
          <cell r="X64" t="str">
            <v>Q</v>
          </cell>
          <cell r="Y64" t="str">
            <v>2014 2Q</v>
          </cell>
          <cell r="Z64" t="str">
            <v>Q2 2014</v>
          </cell>
          <cell r="AA64" t="str">
            <v>YTD
2014</v>
          </cell>
        </row>
        <row r="65">
          <cell r="J65">
            <v>63</v>
          </cell>
          <cell r="K65" t="str">
            <v>CapitalLiquidity - Q3 2014</v>
          </cell>
          <cell r="L65" t="str">
            <v>YTD 14</v>
          </cell>
          <cell r="M65" t="str">
            <v>Q3 14</v>
          </cell>
          <cell r="N65">
            <v>2014</v>
          </cell>
          <cell r="O65" t="str">
            <v>YTD 2014</v>
          </cell>
          <cell r="P65" t="str">
            <v>Q3</v>
          </cell>
          <cell r="R65"/>
          <cell r="S65" t="str">
            <v>14</v>
          </cell>
          <cell r="T65">
            <v>3</v>
          </cell>
          <cell r="U65">
            <v>2014</v>
          </cell>
          <cell r="V65">
            <v>14</v>
          </cell>
          <cell r="W65" t="str">
            <v>K</v>
          </cell>
          <cell r="X65" t="str">
            <v>Q</v>
          </cell>
          <cell r="Y65" t="str">
            <v>2014 3Q</v>
          </cell>
          <cell r="Z65" t="str">
            <v>Q3 2014</v>
          </cell>
          <cell r="AA65" t="str">
            <v>YTD
2014</v>
          </cell>
        </row>
        <row r="66">
          <cell r="J66">
            <v>64</v>
          </cell>
          <cell r="K66" t="str">
            <v>CapitalLiquidity - Q4 2014</v>
          </cell>
          <cell r="L66" t="str">
            <v>2014</v>
          </cell>
          <cell r="M66" t="str">
            <v>Q4 14</v>
          </cell>
          <cell r="N66">
            <v>2014</v>
          </cell>
          <cell r="O66" t="str">
            <v>2014</v>
          </cell>
          <cell r="P66" t="str">
            <v>Q4</v>
          </cell>
          <cell r="R66"/>
          <cell r="S66" t="str">
            <v>14</v>
          </cell>
          <cell r="T66">
            <v>4</v>
          </cell>
          <cell r="U66">
            <v>2014</v>
          </cell>
          <cell r="V66">
            <v>14</v>
          </cell>
          <cell r="W66" t="str">
            <v>K</v>
          </cell>
          <cell r="X66" t="str">
            <v>Q</v>
          </cell>
          <cell r="Y66" t="str">
            <v>2014 4Q</v>
          </cell>
          <cell r="Z66" t="str">
            <v>Q4 2014</v>
          </cell>
          <cell r="AA66" t="str">
            <v>YTD
2014</v>
          </cell>
        </row>
        <row r="67">
          <cell r="J67">
            <v>65</v>
          </cell>
          <cell r="K67" t="str">
            <v>CapitalLiquidity - Q1 2015</v>
          </cell>
          <cell r="L67" t="str">
            <v>YTD 15</v>
          </cell>
          <cell r="M67" t="str">
            <v>Q1 15</v>
          </cell>
          <cell r="N67">
            <v>2015</v>
          </cell>
          <cell r="O67" t="str">
            <v>YTD 15</v>
          </cell>
          <cell r="P67" t="str">
            <v>Q1</v>
          </cell>
          <cell r="Q67">
            <v>2015</v>
          </cell>
          <cell r="R67">
            <v>15</v>
          </cell>
          <cell r="S67" t="str">
            <v>15</v>
          </cell>
          <cell r="T67">
            <v>1</v>
          </cell>
          <cell r="U67">
            <v>2015</v>
          </cell>
          <cell r="V67">
            <v>15</v>
          </cell>
          <cell r="W67" t="str">
            <v>K</v>
          </cell>
          <cell r="X67" t="str">
            <v>Q</v>
          </cell>
          <cell r="Y67" t="str">
            <v>2015 1Q</v>
          </cell>
          <cell r="Z67" t="str">
            <v>Q1 2015</v>
          </cell>
          <cell r="AA67" t="str">
            <v>YTD
2015</v>
          </cell>
        </row>
        <row r="68">
          <cell r="J68">
            <v>66</v>
          </cell>
          <cell r="K68" t="str">
            <v>CapitalLiquidity - Q2 2015</v>
          </cell>
          <cell r="L68" t="str">
            <v>YTD 15</v>
          </cell>
          <cell r="M68" t="str">
            <v>Q2 15</v>
          </cell>
          <cell r="N68">
            <v>2015</v>
          </cell>
          <cell r="O68" t="str">
            <v>YTD 15</v>
          </cell>
          <cell r="P68" t="str">
            <v>Q2</v>
          </cell>
          <cell r="R68"/>
          <cell r="S68" t="str">
            <v>15</v>
          </cell>
          <cell r="T68">
            <v>2</v>
          </cell>
          <cell r="U68">
            <v>2015</v>
          </cell>
          <cell r="V68">
            <v>15</v>
          </cell>
          <cell r="W68" t="str">
            <v>K</v>
          </cell>
          <cell r="X68" t="str">
            <v>Q</v>
          </cell>
          <cell r="Y68" t="str">
            <v>2015 2Q</v>
          </cell>
          <cell r="Z68" t="str">
            <v>Q2 2015</v>
          </cell>
          <cell r="AA68" t="str">
            <v>YTD
2015</v>
          </cell>
        </row>
        <row r="69">
          <cell r="J69">
            <v>67</v>
          </cell>
          <cell r="K69" t="str">
            <v>CapitalLiquidity - Q3 2015</v>
          </cell>
          <cell r="L69" t="str">
            <v>YTD 15</v>
          </cell>
          <cell r="M69" t="str">
            <v>Q3 15</v>
          </cell>
          <cell r="N69">
            <v>2015</v>
          </cell>
          <cell r="O69" t="str">
            <v>YTD 15</v>
          </cell>
          <cell r="P69" t="str">
            <v>Q3</v>
          </cell>
          <cell r="R69"/>
          <cell r="S69" t="str">
            <v>15</v>
          </cell>
          <cell r="T69">
            <v>3</v>
          </cell>
          <cell r="U69">
            <v>2015</v>
          </cell>
          <cell r="V69">
            <v>15</v>
          </cell>
          <cell r="W69" t="str">
            <v>K</v>
          </cell>
          <cell r="X69" t="str">
            <v>Q</v>
          </cell>
          <cell r="Y69" t="str">
            <v>2015 3Q</v>
          </cell>
          <cell r="Z69" t="str">
            <v>Q3 2015</v>
          </cell>
          <cell r="AA69" t="str">
            <v>YTD
2015</v>
          </cell>
        </row>
        <row r="70">
          <cell r="J70">
            <v>68</v>
          </cell>
          <cell r="K70" t="str">
            <v>CapitalLiquidity - Q4 2015</v>
          </cell>
          <cell r="L70" t="str">
            <v>2015</v>
          </cell>
          <cell r="M70" t="str">
            <v>Q4 15</v>
          </cell>
          <cell r="N70">
            <v>2015</v>
          </cell>
          <cell r="O70" t="str">
            <v>2015</v>
          </cell>
          <cell r="P70" t="str">
            <v>Q4</v>
          </cell>
          <cell r="R70"/>
          <cell r="S70" t="str">
            <v>15</v>
          </cell>
          <cell r="T70">
            <v>4</v>
          </cell>
          <cell r="U70">
            <v>2015</v>
          </cell>
          <cell r="V70">
            <v>15</v>
          </cell>
          <cell r="W70" t="str">
            <v>K</v>
          </cell>
          <cell r="X70" t="str">
            <v>Q</v>
          </cell>
          <cell r="Y70" t="str">
            <v>2015 4Q</v>
          </cell>
          <cell r="Z70" t="str">
            <v>Q4 2015</v>
          </cell>
          <cell r="AA70" t="str">
            <v>YTD
2015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arb 2003"/>
      <sheetName val="udlindlån 2003"/>
      <sheetName val="omindk 2003"/>
      <sheetName val="2004, 2. kvt. - moder"/>
      <sheetName val="2005 3.kvartal koncern"/>
      <sheetName val="DefineTable"/>
      <sheetName val="Tabeller1"/>
      <sheetName val="Tabeller2"/>
      <sheetName val="Tabeller3"/>
      <sheetName val="PPT"/>
      <sheetName val="MR1"/>
      <sheetName val="MR2A"/>
      <sheetName val="MR2B"/>
      <sheetName val="MR3"/>
      <sheetName val="MR4"/>
      <sheetName val="MR5"/>
      <sheetName val="MR6"/>
      <sheetName val="MR7"/>
      <sheetName val="MR8"/>
      <sheetName val="GD"/>
      <sheetName val="Data2"/>
      <sheetName val="NewBranch"/>
      <sheetName val="NB_data"/>
      <sheetName val="Cost"/>
      <sheetName val="B_Vol"/>
      <sheetName val="Udl"/>
      <sheetName val="Ind"/>
      <sheetName val="SYDPL"/>
      <sheetName val="KBH"/>
      <sheetName val="ARHUS"/>
      <sheetName val="SYDBAL"/>
      <sheetName val="KBHBAL"/>
      <sheetName val="ARHUSBAL"/>
      <sheetName val="SKIVPL"/>
      <sheetName val="Ø1"/>
      <sheetName val="Ø2a"/>
      <sheetName val="Ø2"/>
      <sheetName val="Ø3"/>
      <sheetName val="Ø4"/>
      <sheetName val="Ø5"/>
      <sheetName val="Ø6"/>
      <sheetName val="Ø5B"/>
      <sheetName val="Ø6B"/>
      <sheetName val="Ø7"/>
      <sheetName val="Ø8"/>
      <sheetName val="Ø9"/>
      <sheetName val="ø10a"/>
      <sheetName val="ø10"/>
      <sheetName val="Ø11"/>
      <sheetName val="Ø12"/>
      <sheetName val="Ø13"/>
      <sheetName val="Ø14"/>
      <sheetName val="Ø15"/>
      <sheetName val="Ø16"/>
      <sheetName val="Ø17"/>
      <sheetName val="Ø17a"/>
      <sheetName val="Ø18"/>
      <sheetName val="Ø19"/>
      <sheetName val="Ø20"/>
      <sheetName val="Ø21"/>
      <sheetName val="Ø22a"/>
      <sheetName val="Ø22"/>
      <sheetName val="Ø23"/>
      <sheetName val="Ø24"/>
      <sheetName val="Ø25"/>
      <sheetName val="Ø26"/>
      <sheetName val="Ø27"/>
      <sheetName val="Ø28"/>
      <sheetName val="Ø29"/>
      <sheetName val="Ø30"/>
      <sheetName val="Ø31"/>
      <sheetName val="Ø32"/>
      <sheetName val="Ø33"/>
      <sheetName val="Ø34"/>
      <sheetName val="Ø35"/>
      <sheetName val="Ø35a"/>
      <sheetName val="Ø36"/>
      <sheetName val="Ø37"/>
      <sheetName val="Ø38"/>
      <sheetName val="Ø39"/>
      <sheetName val="Data6"/>
      <sheetName val="Data1"/>
      <sheetName val="K1"/>
      <sheetName val="K1B"/>
      <sheetName val="K2"/>
      <sheetName val="K2 (2)"/>
      <sheetName val="K2B"/>
      <sheetName val="K3"/>
      <sheetName val="K4"/>
      <sheetName val="K4B"/>
      <sheetName val="K5"/>
      <sheetName val="K6"/>
      <sheetName val="NS_DLB"/>
      <sheetName val="Data3"/>
      <sheetName val="Data4"/>
      <sheetName val="Data5"/>
      <sheetName val="Rapport"/>
      <sheetName val="2004, 3. kvt - koncern"/>
      <sheetName val="2005, halvår - koncern"/>
      <sheetName val="2004, 2. kvt. - koncern"/>
      <sheetName val="2003"/>
      <sheetName val="2005, 1. kvt - koncern"/>
      <sheetName val="2004 1. kvt"/>
      <sheetName val="Diagram2"/>
    </sheetNames>
    <sheetDataSet>
      <sheetData sheetId="0"/>
      <sheetData sheetId="1" refreshError="1"/>
      <sheetData sheetId="2" refreshError="1"/>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row r="100">
          <cell r="U100" t="e">
            <v>#N/A</v>
          </cell>
        </row>
        <row r="101">
          <cell r="U101" t="e">
            <v>#N/A</v>
          </cell>
        </row>
        <row r="102">
          <cell r="U102" t="e">
            <v>#N/A</v>
          </cell>
        </row>
        <row r="103">
          <cell r="U103" t="e">
            <v>#N/A</v>
          </cell>
        </row>
        <row r="104">
          <cell r="U104" t="e">
            <v>#N/A</v>
          </cell>
        </row>
        <row r="105">
          <cell r="U105" t="e">
            <v>#N/A</v>
          </cell>
        </row>
        <row r="106">
          <cell r="U106" t="e">
            <v>#N/A</v>
          </cell>
        </row>
        <row r="107">
          <cell r="U107" t="e">
            <v>#N/A</v>
          </cell>
        </row>
        <row r="108">
          <cell r="U108" t="e">
            <v>#N/A</v>
          </cell>
        </row>
        <row r="109">
          <cell r="U109" t="e">
            <v>#N/A</v>
          </cell>
        </row>
      </sheetData>
      <sheetData sheetId="97"/>
      <sheetData sheetId="98"/>
      <sheetData sheetId="99"/>
      <sheetData sheetId="100"/>
      <sheetData sheetId="101"/>
      <sheetData sheetId="102"/>
      <sheetData sheetId="103" refreshError="1"/>
    </sheetDataSet>
  </externalBook>
</externalLink>
</file>

<file path=xl/theme/theme1.xml><?xml version="1.0" encoding="utf-8"?>
<a:theme xmlns:a="http://schemas.openxmlformats.org/drawingml/2006/main" name="Office-tema">
  <a:themeElements>
    <a:clrScheme name="Spar Nord">
      <a:dk1>
        <a:sysClr val="windowText" lastClr="000000"/>
      </a:dk1>
      <a:lt1>
        <a:sysClr val="window" lastClr="FFFFFF"/>
      </a:lt1>
      <a:dk2>
        <a:srgbClr val="44546A"/>
      </a:dk2>
      <a:lt2>
        <a:srgbClr val="E7E6E6"/>
      </a:lt2>
      <a:accent1>
        <a:srgbClr val="E4003F"/>
      </a:accent1>
      <a:accent2>
        <a:srgbClr val="393634"/>
      </a:accent2>
      <a:accent3>
        <a:srgbClr val="023671"/>
      </a:accent3>
      <a:accent4>
        <a:srgbClr val="83786F"/>
      </a:accent4>
      <a:accent5>
        <a:srgbClr val="C00000"/>
      </a:accent5>
      <a:accent6>
        <a:srgbClr val="ACA39A"/>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B01F2-41F9-4769-8017-50FC18F3D8C5}">
  <sheetPr>
    <tabColor rgb="FF9A100D"/>
    <pageSetUpPr fitToPage="1"/>
  </sheetPr>
  <dimension ref="A1"/>
  <sheetViews>
    <sheetView showGridLines="0" tabSelected="1" zoomScale="90" zoomScaleNormal="90" workbookViewId="0">
      <selection activeCell="AA33" sqref="AA33"/>
    </sheetView>
  </sheetViews>
  <sheetFormatPr defaultRowHeight="15" x14ac:dyDescent="0.25"/>
  <cols>
    <col min="21" max="21" width="5.42578125" customWidth="1"/>
  </cols>
  <sheetData/>
  <pageMargins left="0.7" right="0.7" top="0.75" bottom="0.75" header="0.3" footer="0.3"/>
  <pageSetup paperSize="9" scale="69" fitToHeight="0"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68CA8-62F9-4C01-8F71-19C8AA8F2547}">
  <sheetPr>
    <tabColor rgb="FFEDF0F0"/>
    <pageSetUpPr fitToPage="1"/>
  </sheetPr>
  <dimension ref="B1:I8"/>
  <sheetViews>
    <sheetView showGridLines="0" zoomScale="90" zoomScaleNormal="90" workbookViewId="0">
      <selection activeCell="E6" sqref="E6"/>
    </sheetView>
  </sheetViews>
  <sheetFormatPr defaultColWidth="9.140625" defaultRowHeight="15.75" x14ac:dyDescent="0.3"/>
  <cols>
    <col min="1" max="1" width="9.140625" style="5"/>
    <col min="2" max="2" width="14.28515625" style="4" customWidth="1"/>
    <col min="3" max="3" width="8.140625" style="4" customWidth="1"/>
    <col min="4" max="4" width="53.7109375" style="5" customWidth="1"/>
    <col min="5" max="5" width="86.28515625" style="5" customWidth="1"/>
    <col min="6" max="6" width="9.140625" style="5"/>
    <col min="7" max="7" width="16" style="5" customWidth="1"/>
    <col min="8" max="16384" width="9.140625" style="5"/>
  </cols>
  <sheetData>
    <row r="1" spans="2:9" ht="16.5" customHeight="1" x14ac:dyDescent="0.3">
      <c r="G1" s="14"/>
      <c r="H1" s="14"/>
      <c r="I1" s="14"/>
    </row>
    <row r="2" spans="2:9" ht="18.75" customHeight="1" x14ac:dyDescent="0.3">
      <c r="B2" s="6" t="s">
        <v>332</v>
      </c>
      <c r="C2" s="6"/>
      <c r="D2" s="6"/>
      <c r="E2" s="6"/>
      <c r="G2" s="218"/>
      <c r="H2" s="218"/>
      <c r="I2" s="14"/>
    </row>
    <row r="3" spans="2:9" ht="16.5" customHeight="1" x14ac:dyDescent="0.3">
      <c r="G3" s="218"/>
      <c r="H3" s="218"/>
      <c r="I3" s="14"/>
    </row>
    <row r="4" spans="2:9" ht="31.5" x14ac:dyDescent="0.3">
      <c r="B4" s="111">
        <v>44926</v>
      </c>
      <c r="C4" s="112"/>
      <c r="D4" s="113"/>
      <c r="E4" s="114" t="s">
        <v>355</v>
      </c>
      <c r="G4" s="167" t="s">
        <v>352</v>
      </c>
      <c r="H4" s="14"/>
      <c r="I4" s="14"/>
    </row>
    <row r="5" spans="2:9" ht="48.75" customHeight="1" x14ac:dyDescent="0.3">
      <c r="B5" s="7" t="s">
        <v>318</v>
      </c>
      <c r="C5" s="8" t="s">
        <v>294</v>
      </c>
      <c r="D5" s="9" t="s">
        <v>321</v>
      </c>
      <c r="E5" s="9" t="s">
        <v>467</v>
      </c>
    </row>
    <row r="6" spans="2:9" ht="47.25" x14ac:dyDescent="0.3">
      <c r="B6" s="7" t="s">
        <v>319</v>
      </c>
      <c r="C6" s="8" t="s">
        <v>316</v>
      </c>
      <c r="D6" s="9" t="s">
        <v>322</v>
      </c>
      <c r="E6" s="10" t="s">
        <v>392</v>
      </c>
    </row>
    <row r="7" spans="2:9" ht="48.75" customHeight="1" x14ac:dyDescent="0.3">
      <c r="B7" s="7" t="s">
        <v>320</v>
      </c>
      <c r="C7" s="8" t="s">
        <v>317</v>
      </c>
      <c r="D7" s="9" t="s">
        <v>323</v>
      </c>
      <c r="E7" s="9" t="s">
        <v>354</v>
      </c>
    </row>
    <row r="8" spans="2:9" x14ac:dyDescent="0.3">
      <c r="B8" s="11"/>
      <c r="C8" s="12"/>
      <c r="D8" s="13"/>
      <c r="E8" s="13"/>
    </row>
  </sheetData>
  <mergeCells count="1">
    <mergeCell ref="G2:H3"/>
  </mergeCells>
  <hyperlinks>
    <hyperlink ref="G4" location="Indhold!A1" display="Retur til indhold" xr:uid="{736F566D-0DCA-4CED-9606-DAE65EF190E6}"/>
  </hyperlinks>
  <pageMargins left="0.7" right="0.7" top="0.75" bottom="0.75" header="0.3" footer="0.3"/>
  <pageSetup paperSize="9" scale="79"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9CDAB-CCA7-4070-A53B-F2EB911D9EB4}">
  <sheetPr>
    <tabColor rgb="FFEDF0F0"/>
    <pageSetUpPr fitToPage="1"/>
  </sheetPr>
  <dimension ref="A1:M123"/>
  <sheetViews>
    <sheetView showGridLines="0" zoomScaleNormal="100" workbookViewId="0">
      <selection activeCell="D92" sqref="D92"/>
    </sheetView>
  </sheetViews>
  <sheetFormatPr defaultColWidth="9.140625" defaultRowHeight="15.75" x14ac:dyDescent="0.3"/>
  <cols>
    <col min="1" max="1" width="9.140625" style="5"/>
    <col min="2" max="2" width="9.140625" style="17" customWidth="1"/>
    <col min="3" max="3" width="94.85546875" style="5" customWidth="1"/>
    <col min="4" max="4" width="17.5703125" style="18" customWidth="1"/>
    <col min="5" max="5" width="25.42578125" style="18" customWidth="1"/>
    <col min="6" max="6" width="9.140625" style="5"/>
    <col min="7" max="7" width="16.7109375" style="5" customWidth="1"/>
    <col min="8" max="16384" width="9.140625" style="5"/>
  </cols>
  <sheetData>
    <row r="1" spans="1:13" ht="16.5" customHeight="1" x14ac:dyDescent="0.3">
      <c r="G1" s="14"/>
      <c r="H1" s="14"/>
      <c r="I1" s="14"/>
    </row>
    <row r="2" spans="1:13" ht="19.5" customHeight="1" x14ac:dyDescent="0.35">
      <c r="B2" s="19" t="s">
        <v>167</v>
      </c>
      <c r="C2" s="20"/>
      <c r="G2" s="218"/>
      <c r="H2" s="218"/>
      <c r="I2" s="14"/>
    </row>
    <row r="3" spans="1:13" ht="16.5" customHeight="1" x14ac:dyDescent="0.3">
      <c r="B3" s="5"/>
      <c r="D3" s="21"/>
      <c r="E3" s="21"/>
      <c r="G3" s="218"/>
      <c r="H3" s="218"/>
      <c r="I3" s="14"/>
    </row>
    <row r="4" spans="1:13" ht="76.900000000000006" customHeight="1" x14ac:dyDescent="0.3">
      <c r="B4" s="112" t="s">
        <v>340</v>
      </c>
      <c r="C4" s="115"/>
      <c r="D4" s="116">
        <v>44926</v>
      </c>
      <c r="E4" s="117" t="s">
        <v>166</v>
      </c>
      <c r="G4" s="29"/>
      <c r="H4" s="29"/>
      <c r="I4" s="14"/>
    </row>
    <row r="5" spans="1:13" ht="15.75" customHeight="1" x14ac:dyDescent="0.3">
      <c r="B5" s="127" t="s">
        <v>69</v>
      </c>
      <c r="C5" s="128"/>
      <c r="D5" s="129"/>
      <c r="E5" s="129"/>
      <c r="G5" s="167" t="s">
        <v>352</v>
      </c>
    </row>
    <row r="6" spans="1:13" s="23" customFormat="1" ht="16.5" customHeight="1" x14ac:dyDescent="0.3">
      <c r="A6" s="5"/>
      <c r="B6" s="31">
        <v>1</v>
      </c>
      <c r="C6" s="32" t="s">
        <v>59</v>
      </c>
      <c r="D6" s="33">
        <v>1392920</v>
      </c>
      <c r="E6" s="34" t="s">
        <v>48</v>
      </c>
    </row>
    <row r="7" spans="1:13" s="23" customFormat="1" x14ac:dyDescent="0.3">
      <c r="A7" s="5"/>
      <c r="B7" s="35"/>
      <c r="C7" s="36" t="s">
        <v>60</v>
      </c>
      <c r="D7" s="33" t="s">
        <v>58</v>
      </c>
      <c r="E7" s="34"/>
    </row>
    <row r="8" spans="1:13" s="23" customFormat="1" x14ac:dyDescent="0.3">
      <c r="A8" s="5"/>
      <c r="B8" s="35"/>
      <c r="C8" s="36" t="s">
        <v>61</v>
      </c>
      <c r="D8" s="33" t="s">
        <v>58</v>
      </c>
      <c r="E8" s="34"/>
    </row>
    <row r="9" spans="1:13" s="23" customFormat="1" x14ac:dyDescent="0.3">
      <c r="A9" s="5"/>
      <c r="B9" s="35"/>
      <c r="C9" s="36" t="s">
        <v>62</v>
      </c>
      <c r="D9" s="33" t="s">
        <v>58</v>
      </c>
      <c r="E9" s="34"/>
    </row>
    <row r="10" spans="1:13" s="23" customFormat="1" x14ac:dyDescent="0.3">
      <c r="A10" s="5"/>
      <c r="B10" s="31">
        <v>2</v>
      </c>
      <c r="C10" s="32" t="s">
        <v>63</v>
      </c>
      <c r="D10" s="33">
        <v>3456201</v>
      </c>
      <c r="E10" s="185" t="s">
        <v>49</v>
      </c>
    </row>
    <row r="11" spans="1:13" s="23" customFormat="1" x14ac:dyDescent="0.3">
      <c r="A11" s="5"/>
      <c r="B11" s="31">
        <v>3</v>
      </c>
      <c r="C11" s="32" t="s">
        <v>64</v>
      </c>
      <c r="D11" s="33">
        <f>4368+199932</f>
        <v>204300</v>
      </c>
      <c r="E11" s="185" t="s">
        <v>50</v>
      </c>
    </row>
    <row r="12" spans="1:13" s="23" customFormat="1" x14ac:dyDescent="0.3">
      <c r="A12" s="5"/>
      <c r="B12" s="31" t="s">
        <v>6</v>
      </c>
      <c r="C12" s="32" t="s">
        <v>65</v>
      </c>
      <c r="D12" s="33" t="s">
        <v>58</v>
      </c>
      <c r="E12" s="185"/>
      <c r="M12" s="24"/>
    </row>
    <row r="13" spans="1:13" s="23" customFormat="1" ht="33" customHeight="1" x14ac:dyDescent="0.3">
      <c r="A13" s="5"/>
      <c r="B13" s="31">
        <v>4</v>
      </c>
      <c r="C13" s="37" t="s">
        <v>66</v>
      </c>
      <c r="D13" s="33" t="s">
        <v>58</v>
      </c>
      <c r="E13" s="185"/>
    </row>
    <row r="14" spans="1:13" s="23" customFormat="1" x14ac:dyDescent="0.3">
      <c r="A14" s="5"/>
      <c r="B14" s="31">
        <v>5</v>
      </c>
      <c r="C14" s="37" t="s">
        <v>67</v>
      </c>
      <c r="D14" s="33" t="s">
        <v>58</v>
      </c>
      <c r="E14" s="185"/>
    </row>
    <row r="15" spans="1:13" s="23" customFormat="1" x14ac:dyDescent="0.3">
      <c r="A15" s="5"/>
      <c r="B15" s="31" t="s">
        <v>0</v>
      </c>
      <c r="C15" s="37" t="s">
        <v>68</v>
      </c>
      <c r="D15" s="33">
        <f>435775-48597</f>
        <v>387178</v>
      </c>
      <c r="E15" s="185" t="s">
        <v>51</v>
      </c>
    </row>
    <row r="16" spans="1:13" s="23" customFormat="1" x14ac:dyDescent="0.3">
      <c r="A16" s="5"/>
      <c r="B16" s="35">
        <v>6</v>
      </c>
      <c r="C16" s="38" t="s">
        <v>70</v>
      </c>
      <c r="D16" s="33">
        <v>5440599</v>
      </c>
      <c r="E16" s="185"/>
    </row>
    <row r="17" spans="1:5" x14ac:dyDescent="0.3">
      <c r="B17" s="130" t="s">
        <v>71</v>
      </c>
      <c r="C17" s="128"/>
      <c r="D17" s="129"/>
      <c r="E17" s="129"/>
    </row>
    <row r="18" spans="1:5" s="23" customFormat="1" x14ac:dyDescent="0.3">
      <c r="A18" s="5"/>
      <c r="B18" s="39">
        <v>7</v>
      </c>
      <c r="C18" s="40" t="s">
        <v>72</v>
      </c>
      <c r="D18" s="33">
        <v>-11345</v>
      </c>
      <c r="E18" s="41"/>
    </row>
    <row r="19" spans="1:5" s="23" customFormat="1" x14ac:dyDescent="0.3">
      <c r="A19" s="5"/>
      <c r="B19" s="39">
        <v>8</v>
      </c>
      <c r="C19" s="40" t="s">
        <v>73</v>
      </c>
      <c r="D19" s="33">
        <v>-31547</v>
      </c>
      <c r="E19" s="185" t="s">
        <v>52</v>
      </c>
    </row>
    <row r="20" spans="1:5" s="23" customFormat="1" x14ac:dyDescent="0.3">
      <c r="A20" s="5"/>
      <c r="B20" s="39">
        <v>9</v>
      </c>
      <c r="C20" s="40" t="s">
        <v>74</v>
      </c>
      <c r="D20" s="33" t="s">
        <v>58</v>
      </c>
      <c r="E20" s="34"/>
    </row>
    <row r="21" spans="1:5" s="23" customFormat="1" ht="47.25" x14ac:dyDescent="0.3">
      <c r="A21" s="5"/>
      <c r="B21" s="39">
        <v>10</v>
      </c>
      <c r="C21" s="42" t="s">
        <v>75</v>
      </c>
      <c r="D21" s="33" t="s">
        <v>58</v>
      </c>
      <c r="E21" s="34"/>
    </row>
    <row r="22" spans="1:5" s="23" customFormat="1" ht="33.75" customHeight="1" x14ac:dyDescent="0.3">
      <c r="A22" s="5"/>
      <c r="B22" s="39">
        <v>11</v>
      </c>
      <c r="C22" s="42" t="s">
        <v>76</v>
      </c>
      <c r="D22" s="33" t="s">
        <v>58</v>
      </c>
      <c r="E22" s="34"/>
    </row>
    <row r="23" spans="1:5" s="23" customFormat="1" x14ac:dyDescent="0.3">
      <c r="A23" s="5"/>
      <c r="B23" s="39">
        <v>12</v>
      </c>
      <c r="C23" s="40" t="s">
        <v>77</v>
      </c>
      <c r="D23" s="33" t="s">
        <v>58</v>
      </c>
      <c r="E23" s="34"/>
    </row>
    <row r="24" spans="1:5" s="23" customFormat="1" x14ac:dyDescent="0.3">
      <c r="A24" s="5"/>
      <c r="B24" s="39">
        <v>13</v>
      </c>
      <c r="C24" s="40" t="s">
        <v>78</v>
      </c>
      <c r="D24" s="33" t="s">
        <v>58</v>
      </c>
      <c r="E24" s="34"/>
    </row>
    <row r="25" spans="1:5" s="23" customFormat="1" ht="31.5" x14ac:dyDescent="0.3">
      <c r="A25" s="5"/>
      <c r="B25" s="39">
        <v>14</v>
      </c>
      <c r="C25" s="42" t="s">
        <v>79</v>
      </c>
      <c r="D25" s="33" t="s">
        <v>58</v>
      </c>
      <c r="E25" s="34"/>
    </row>
    <row r="26" spans="1:5" s="23" customFormat="1" x14ac:dyDescent="0.3">
      <c r="A26" s="5"/>
      <c r="B26" s="39">
        <v>15</v>
      </c>
      <c r="C26" s="40" t="s">
        <v>80</v>
      </c>
      <c r="D26" s="33" t="s">
        <v>58</v>
      </c>
      <c r="E26" s="34"/>
    </row>
    <row r="27" spans="1:5" s="23" customFormat="1" ht="31.5" x14ac:dyDescent="0.3">
      <c r="A27" s="5"/>
      <c r="B27" s="39">
        <v>16</v>
      </c>
      <c r="C27" s="42" t="s">
        <v>81</v>
      </c>
      <c r="D27" s="33" t="s">
        <v>58</v>
      </c>
      <c r="E27" s="34"/>
    </row>
    <row r="28" spans="1:5" s="23" customFormat="1" ht="51.75" customHeight="1" x14ac:dyDescent="0.3">
      <c r="A28" s="5"/>
      <c r="B28" s="39">
        <v>17</v>
      </c>
      <c r="C28" s="42" t="s">
        <v>82</v>
      </c>
      <c r="D28" s="33" t="s">
        <v>58</v>
      </c>
      <c r="E28" s="34"/>
    </row>
    <row r="29" spans="1:5" s="23" customFormat="1" ht="63" x14ac:dyDescent="0.3">
      <c r="A29" s="5"/>
      <c r="B29" s="39">
        <v>18</v>
      </c>
      <c r="C29" s="42" t="s">
        <v>83</v>
      </c>
      <c r="D29" s="33">
        <v>-371397.37400000001</v>
      </c>
      <c r="E29" s="43"/>
    </row>
    <row r="30" spans="1:5" s="23" customFormat="1" ht="66" customHeight="1" x14ac:dyDescent="0.3">
      <c r="A30" s="5"/>
      <c r="B30" s="39">
        <v>19</v>
      </c>
      <c r="C30" s="42" t="s">
        <v>84</v>
      </c>
      <c r="D30" s="33" t="s">
        <v>58</v>
      </c>
      <c r="E30" s="43"/>
    </row>
    <row r="31" spans="1:5" s="23" customFormat="1" x14ac:dyDescent="0.3">
      <c r="A31" s="5"/>
      <c r="B31" s="39">
        <v>20</v>
      </c>
      <c r="C31" s="40" t="s">
        <v>74</v>
      </c>
      <c r="D31" s="33" t="s">
        <v>58</v>
      </c>
      <c r="E31" s="41"/>
    </row>
    <row r="32" spans="1:5" s="23" customFormat="1" ht="31.5" x14ac:dyDescent="0.3">
      <c r="A32" s="5"/>
      <c r="B32" s="39" t="s">
        <v>3</v>
      </c>
      <c r="C32" s="42" t="s">
        <v>85</v>
      </c>
      <c r="D32" s="33" t="s">
        <v>58</v>
      </c>
      <c r="E32" s="34"/>
    </row>
    <row r="33" spans="1:6" s="23" customFormat="1" x14ac:dyDescent="0.3">
      <c r="A33" s="5"/>
      <c r="B33" s="39" t="s">
        <v>4</v>
      </c>
      <c r="C33" s="44" t="s">
        <v>86</v>
      </c>
      <c r="D33" s="33" t="s">
        <v>58</v>
      </c>
      <c r="E33" s="41"/>
    </row>
    <row r="34" spans="1:6" s="23" customFormat="1" x14ac:dyDescent="0.3">
      <c r="A34" s="5"/>
      <c r="B34" s="39" t="s">
        <v>5</v>
      </c>
      <c r="C34" s="36" t="s">
        <v>87</v>
      </c>
      <c r="D34" s="33" t="s">
        <v>58</v>
      </c>
      <c r="E34" s="43"/>
    </row>
    <row r="35" spans="1:6" s="23" customFormat="1" x14ac:dyDescent="0.3">
      <c r="A35" s="5"/>
      <c r="B35" s="39" t="s">
        <v>7</v>
      </c>
      <c r="C35" s="44" t="s">
        <v>88</v>
      </c>
      <c r="D35" s="33" t="s">
        <v>58</v>
      </c>
      <c r="E35" s="41"/>
    </row>
    <row r="36" spans="1:6" s="23" customFormat="1" ht="47.25" x14ac:dyDescent="0.3">
      <c r="A36" s="5"/>
      <c r="B36" s="39">
        <v>21</v>
      </c>
      <c r="C36" s="42" t="s">
        <v>89</v>
      </c>
      <c r="D36" s="33" t="s">
        <v>58</v>
      </c>
      <c r="E36" s="45"/>
    </row>
    <row r="37" spans="1:6" s="23" customFormat="1" x14ac:dyDescent="0.3">
      <c r="A37" s="5"/>
      <c r="B37" s="39">
        <v>22</v>
      </c>
      <c r="C37" s="40" t="s">
        <v>90</v>
      </c>
      <c r="D37" s="33" t="s">
        <v>58</v>
      </c>
      <c r="E37" s="41"/>
    </row>
    <row r="38" spans="1:6" s="23" customFormat="1" ht="47.25" customHeight="1" x14ac:dyDescent="0.3">
      <c r="A38" s="5"/>
      <c r="B38" s="39">
        <v>23</v>
      </c>
      <c r="C38" s="132" t="s">
        <v>91</v>
      </c>
      <c r="D38" s="33" t="s">
        <v>58</v>
      </c>
      <c r="E38" s="45"/>
    </row>
    <row r="39" spans="1:6" s="23" customFormat="1" x14ac:dyDescent="0.3">
      <c r="A39" s="5"/>
      <c r="B39" s="39">
        <v>24</v>
      </c>
      <c r="C39" s="40" t="s">
        <v>74</v>
      </c>
      <c r="D39" s="33" t="s">
        <v>58</v>
      </c>
      <c r="E39" s="41"/>
    </row>
    <row r="40" spans="1:6" s="23" customFormat="1" x14ac:dyDescent="0.3">
      <c r="A40" s="5"/>
      <c r="B40" s="39">
        <v>25</v>
      </c>
      <c r="C40" s="36" t="s">
        <v>92</v>
      </c>
      <c r="D40" s="33" t="s">
        <v>58</v>
      </c>
      <c r="E40" s="45"/>
    </row>
    <row r="41" spans="1:6" s="23" customFormat="1" x14ac:dyDescent="0.3">
      <c r="A41" s="5"/>
      <c r="B41" s="39" t="s">
        <v>8</v>
      </c>
      <c r="C41" s="40" t="s">
        <v>93</v>
      </c>
      <c r="D41" s="33" t="s">
        <v>58</v>
      </c>
      <c r="E41" s="41"/>
    </row>
    <row r="42" spans="1:6" s="23" customFormat="1" ht="66" customHeight="1" x14ac:dyDescent="0.3">
      <c r="A42" s="5"/>
      <c r="B42" s="39" t="s">
        <v>9</v>
      </c>
      <c r="C42" s="42" t="s">
        <v>94</v>
      </c>
      <c r="D42" s="33" t="s">
        <v>58</v>
      </c>
      <c r="E42" s="41"/>
    </row>
    <row r="43" spans="1:6" s="23" customFormat="1" x14ac:dyDescent="0.3">
      <c r="A43" s="5"/>
      <c r="B43" s="39">
        <v>26</v>
      </c>
      <c r="C43" s="42" t="s">
        <v>74</v>
      </c>
      <c r="D43" s="33" t="s">
        <v>58</v>
      </c>
      <c r="E43" s="41"/>
    </row>
    <row r="44" spans="1:6" s="23" customFormat="1" ht="31.5" x14ac:dyDescent="0.3">
      <c r="A44" s="5"/>
      <c r="B44" s="39">
        <v>27</v>
      </c>
      <c r="C44" s="42" t="s">
        <v>95</v>
      </c>
      <c r="D44" s="33" t="s">
        <v>58</v>
      </c>
      <c r="E44" s="41"/>
    </row>
    <row r="45" spans="1:6" s="23" customFormat="1" x14ac:dyDescent="0.3">
      <c r="A45" s="5"/>
      <c r="B45" s="39" t="s">
        <v>10</v>
      </c>
      <c r="C45" s="42" t="s">
        <v>96</v>
      </c>
      <c r="D45" s="33">
        <f>27607-19327.351</f>
        <v>8279.6490000000013</v>
      </c>
      <c r="E45" s="34"/>
    </row>
    <row r="46" spans="1:6" s="23" customFormat="1" x14ac:dyDescent="0.3">
      <c r="A46" s="5"/>
      <c r="B46" s="47">
        <v>28</v>
      </c>
      <c r="C46" s="48" t="s">
        <v>97</v>
      </c>
      <c r="D46" s="33">
        <f>SUM(D18:D45)</f>
        <v>-406009.72500000003</v>
      </c>
      <c r="E46" s="34"/>
    </row>
    <row r="47" spans="1:6" x14ac:dyDescent="0.3">
      <c r="B47" s="47">
        <v>29</v>
      </c>
      <c r="C47" s="49" t="s">
        <v>98</v>
      </c>
      <c r="D47" s="33">
        <v>5034588.551</v>
      </c>
      <c r="E47" s="41"/>
      <c r="F47" s="23"/>
    </row>
    <row r="48" spans="1:6" x14ac:dyDescent="0.3">
      <c r="B48" s="130" t="s">
        <v>99</v>
      </c>
      <c r="C48" s="128"/>
      <c r="D48" s="131"/>
      <c r="E48" s="129"/>
      <c r="F48" s="25"/>
    </row>
    <row r="49" spans="1:6" x14ac:dyDescent="0.3">
      <c r="B49" s="39">
        <v>30</v>
      </c>
      <c r="C49" s="40" t="s">
        <v>100</v>
      </c>
      <c r="D49" s="50">
        <v>399001</v>
      </c>
      <c r="E49" s="34" t="s">
        <v>53</v>
      </c>
      <c r="F49" s="25"/>
    </row>
    <row r="50" spans="1:6" x14ac:dyDescent="0.3">
      <c r="B50" s="39">
        <v>31</v>
      </c>
      <c r="C50" s="44" t="s">
        <v>101</v>
      </c>
      <c r="D50" s="50" t="s">
        <v>58</v>
      </c>
      <c r="E50" s="34"/>
      <c r="F50" s="25"/>
    </row>
    <row r="51" spans="1:6" x14ac:dyDescent="0.3">
      <c r="B51" s="39">
        <v>32</v>
      </c>
      <c r="C51" s="44" t="s">
        <v>102</v>
      </c>
      <c r="D51" s="50" t="s">
        <v>58</v>
      </c>
      <c r="E51" s="34"/>
    </row>
    <row r="52" spans="1:6" ht="31.5" x14ac:dyDescent="0.3">
      <c r="B52" s="39">
        <v>33</v>
      </c>
      <c r="C52" s="42" t="s">
        <v>103</v>
      </c>
      <c r="D52" s="50" t="s">
        <v>58</v>
      </c>
      <c r="E52" s="34"/>
    </row>
    <row r="53" spans="1:6" ht="33" customHeight="1" x14ac:dyDescent="0.3">
      <c r="B53" s="39" t="s">
        <v>11</v>
      </c>
      <c r="C53" s="42" t="s">
        <v>104</v>
      </c>
      <c r="D53" s="50" t="s">
        <v>58</v>
      </c>
      <c r="E53" s="34"/>
    </row>
    <row r="54" spans="1:6" ht="36.75" customHeight="1" x14ac:dyDescent="0.3">
      <c r="B54" s="39" t="s">
        <v>12</v>
      </c>
      <c r="C54" s="42" t="s">
        <v>105</v>
      </c>
      <c r="D54" s="50" t="s">
        <v>58</v>
      </c>
      <c r="E54" s="34"/>
    </row>
    <row r="55" spans="1:6" ht="33" customHeight="1" x14ac:dyDescent="0.3">
      <c r="B55" s="39">
        <v>34</v>
      </c>
      <c r="C55" s="42" t="s">
        <v>106</v>
      </c>
      <c r="D55" s="50" t="s">
        <v>58</v>
      </c>
      <c r="E55" s="34"/>
    </row>
    <row r="56" spans="1:6" x14ac:dyDescent="0.3">
      <c r="B56" s="39">
        <v>35</v>
      </c>
      <c r="C56" s="44" t="s">
        <v>107</v>
      </c>
      <c r="D56" s="50" t="s">
        <v>58</v>
      </c>
      <c r="E56" s="34"/>
    </row>
    <row r="57" spans="1:6" x14ac:dyDescent="0.3">
      <c r="B57" s="47">
        <v>36</v>
      </c>
      <c r="C57" s="49" t="s">
        <v>108</v>
      </c>
      <c r="D57" s="50">
        <v>399001</v>
      </c>
      <c r="E57" s="34"/>
    </row>
    <row r="58" spans="1:6" x14ac:dyDescent="0.3">
      <c r="B58" s="130" t="s">
        <v>109</v>
      </c>
      <c r="C58" s="128"/>
      <c r="D58" s="131"/>
      <c r="E58" s="129"/>
    </row>
    <row r="59" spans="1:6" s="23" customFormat="1" ht="31.5" x14ac:dyDescent="0.3">
      <c r="A59" s="5"/>
      <c r="B59" s="39">
        <v>37</v>
      </c>
      <c r="C59" s="42" t="s">
        <v>110</v>
      </c>
      <c r="D59" s="33">
        <v>-119.776</v>
      </c>
      <c r="E59" s="43"/>
    </row>
    <row r="60" spans="1:6" s="23" customFormat="1" ht="49.5" customHeight="1" x14ac:dyDescent="0.3">
      <c r="A60" s="5"/>
      <c r="B60" s="39">
        <v>38</v>
      </c>
      <c r="C60" s="42" t="s">
        <v>111</v>
      </c>
      <c r="D60" s="33" t="s">
        <v>58</v>
      </c>
      <c r="E60" s="34"/>
    </row>
    <row r="61" spans="1:6" s="23" customFormat="1" ht="47.25" x14ac:dyDescent="0.3">
      <c r="A61" s="5"/>
      <c r="B61" s="39">
        <v>39</v>
      </c>
      <c r="C61" s="42" t="s">
        <v>112</v>
      </c>
      <c r="D61" s="33" t="s">
        <v>58</v>
      </c>
      <c r="E61" s="34"/>
    </row>
    <row r="62" spans="1:6" s="23" customFormat="1" ht="47.25" x14ac:dyDescent="0.3">
      <c r="A62" s="5"/>
      <c r="B62" s="39">
        <v>40</v>
      </c>
      <c r="C62" s="42" t="s">
        <v>113</v>
      </c>
      <c r="D62" s="33" t="s">
        <v>58</v>
      </c>
      <c r="E62" s="34"/>
    </row>
    <row r="63" spans="1:6" s="23" customFormat="1" ht="17.25" customHeight="1" x14ac:dyDescent="0.3">
      <c r="A63" s="5"/>
      <c r="B63" s="39">
        <v>41</v>
      </c>
      <c r="C63" s="42" t="s">
        <v>74</v>
      </c>
      <c r="D63" s="33" t="s">
        <v>58</v>
      </c>
      <c r="E63" s="34"/>
    </row>
    <row r="64" spans="1:6" s="23" customFormat="1" ht="31.5" x14ac:dyDescent="0.3">
      <c r="A64" s="5"/>
      <c r="B64" s="39">
        <v>42</v>
      </c>
      <c r="C64" s="42" t="s">
        <v>114</v>
      </c>
      <c r="D64" s="33" t="s">
        <v>58</v>
      </c>
      <c r="E64" s="43"/>
    </row>
    <row r="65" spans="1:5" s="23" customFormat="1" x14ac:dyDescent="0.3">
      <c r="A65" s="5"/>
      <c r="B65" s="39" t="s">
        <v>13</v>
      </c>
      <c r="C65" s="42" t="s">
        <v>115</v>
      </c>
      <c r="D65" s="33" t="s">
        <v>58</v>
      </c>
      <c r="E65" s="34"/>
    </row>
    <row r="66" spans="1:5" s="23" customFormat="1" x14ac:dyDescent="0.3">
      <c r="A66" s="5"/>
      <c r="B66" s="47">
        <v>43</v>
      </c>
      <c r="C66" s="48" t="s">
        <v>116</v>
      </c>
      <c r="D66" s="33">
        <v>-119.776</v>
      </c>
      <c r="E66" s="34"/>
    </row>
    <row r="67" spans="1:5" s="23" customFormat="1" x14ac:dyDescent="0.3">
      <c r="A67" s="5"/>
      <c r="B67" s="47">
        <v>44</v>
      </c>
      <c r="C67" s="48" t="s">
        <v>117</v>
      </c>
      <c r="D67" s="33">
        <v>398881.22399999999</v>
      </c>
      <c r="E67" s="34"/>
    </row>
    <row r="68" spans="1:5" x14ac:dyDescent="0.3">
      <c r="B68" s="47">
        <v>45</v>
      </c>
      <c r="C68" s="49" t="s">
        <v>118</v>
      </c>
      <c r="D68" s="33">
        <v>5433469.7750000004</v>
      </c>
      <c r="E68" s="34"/>
    </row>
    <row r="69" spans="1:5" x14ac:dyDescent="0.3">
      <c r="B69" s="130" t="s">
        <v>119</v>
      </c>
      <c r="C69" s="128"/>
      <c r="D69" s="131"/>
      <c r="E69" s="133"/>
    </row>
    <row r="70" spans="1:5" s="23" customFormat="1" x14ac:dyDescent="0.3">
      <c r="A70" s="5"/>
      <c r="B70" s="39">
        <v>46</v>
      </c>
      <c r="C70" s="40" t="s">
        <v>100</v>
      </c>
      <c r="D70" s="33">
        <v>498279</v>
      </c>
      <c r="E70" s="34" t="s">
        <v>54</v>
      </c>
    </row>
    <row r="71" spans="1:5" s="23" customFormat="1" ht="33.75" customHeight="1" x14ac:dyDescent="0.3">
      <c r="A71" s="5"/>
      <c r="B71" s="39">
        <v>47</v>
      </c>
      <c r="C71" s="42" t="s">
        <v>120</v>
      </c>
      <c r="D71" s="33" t="s">
        <v>58</v>
      </c>
      <c r="E71" s="34"/>
    </row>
    <row r="72" spans="1:5" s="23" customFormat="1" ht="31.5" x14ac:dyDescent="0.3">
      <c r="A72" s="5"/>
      <c r="B72" s="39" t="s">
        <v>14</v>
      </c>
      <c r="C72" s="42" t="s">
        <v>121</v>
      </c>
      <c r="D72" s="33" t="s">
        <v>58</v>
      </c>
      <c r="E72" s="34"/>
    </row>
    <row r="73" spans="1:5" s="23" customFormat="1" ht="33" customHeight="1" x14ac:dyDescent="0.3">
      <c r="A73" s="5"/>
      <c r="B73" s="39" t="s">
        <v>15</v>
      </c>
      <c r="C73" s="42" t="s">
        <v>122</v>
      </c>
      <c r="D73" s="33" t="s">
        <v>58</v>
      </c>
      <c r="E73" s="34"/>
    </row>
    <row r="74" spans="1:5" s="23" customFormat="1" ht="47.25" x14ac:dyDescent="0.3">
      <c r="A74" s="5"/>
      <c r="B74" s="39">
        <v>48</v>
      </c>
      <c r="C74" s="42" t="s">
        <v>123</v>
      </c>
      <c r="D74" s="33" t="s">
        <v>58</v>
      </c>
      <c r="E74" s="34"/>
    </row>
    <row r="75" spans="1:5" s="23" customFormat="1" x14ac:dyDescent="0.3">
      <c r="A75" s="5"/>
      <c r="B75" s="39">
        <v>49</v>
      </c>
      <c r="C75" s="44" t="s">
        <v>124</v>
      </c>
      <c r="D75" s="33" t="s">
        <v>58</v>
      </c>
      <c r="E75" s="34"/>
    </row>
    <row r="76" spans="1:5" s="23" customFormat="1" x14ac:dyDescent="0.3">
      <c r="A76" s="5"/>
      <c r="B76" s="39">
        <v>50</v>
      </c>
      <c r="C76" s="40" t="s">
        <v>125</v>
      </c>
      <c r="D76" s="33" t="s">
        <v>58</v>
      </c>
      <c r="E76" s="34"/>
    </row>
    <row r="77" spans="1:5" x14ac:dyDescent="0.3">
      <c r="B77" s="47">
        <v>51</v>
      </c>
      <c r="C77" s="49" t="s">
        <v>126</v>
      </c>
      <c r="D77" s="33">
        <v>498279</v>
      </c>
      <c r="E77" s="34"/>
    </row>
    <row r="78" spans="1:5" x14ac:dyDescent="0.3">
      <c r="B78" s="130" t="s">
        <v>127</v>
      </c>
      <c r="C78" s="128"/>
      <c r="D78" s="131"/>
      <c r="E78" s="129"/>
    </row>
    <row r="79" spans="1:5" s="23" customFormat="1" ht="31.5" x14ac:dyDescent="0.3">
      <c r="A79" s="5"/>
      <c r="B79" s="39">
        <v>52</v>
      </c>
      <c r="C79" s="42" t="s">
        <v>128</v>
      </c>
      <c r="D79" s="33">
        <v>-35615.684999999998</v>
      </c>
      <c r="E79" s="43"/>
    </row>
    <row r="80" spans="1:5" s="23" customFormat="1" ht="66.75" customHeight="1" x14ac:dyDescent="0.3">
      <c r="A80" s="5"/>
      <c r="B80" s="39">
        <v>53</v>
      </c>
      <c r="C80" s="42" t="s">
        <v>129</v>
      </c>
      <c r="D80" s="33" t="s">
        <v>58</v>
      </c>
      <c r="E80" s="34"/>
    </row>
    <row r="81" spans="1:5" s="23" customFormat="1" ht="47.25" x14ac:dyDescent="0.3">
      <c r="A81" s="5"/>
      <c r="B81" s="39">
        <v>54</v>
      </c>
      <c r="C81" s="42" t="s">
        <v>130</v>
      </c>
      <c r="D81" s="33" t="s">
        <v>58</v>
      </c>
      <c r="E81" s="34"/>
    </row>
    <row r="82" spans="1:5" s="23" customFormat="1" ht="16.5" customHeight="1" x14ac:dyDescent="0.3">
      <c r="A82" s="5"/>
      <c r="B82" s="39" t="s">
        <v>16</v>
      </c>
      <c r="C82" s="42" t="s">
        <v>74</v>
      </c>
      <c r="D82" s="33" t="s">
        <v>58</v>
      </c>
      <c r="E82" s="34"/>
    </row>
    <row r="83" spans="1:5" s="23" customFormat="1" ht="47.25" x14ac:dyDescent="0.3">
      <c r="A83" s="5"/>
      <c r="B83" s="39">
        <v>55</v>
      </c>
      <c r="C83" s="42" t="s">
        <v>131</v>
      </c>
      <c r="D83" s="33" t="s">
        <v>58</v>
      </c>
      <c r="E83" s="34"/>
    </row>
    <row r="84" spans="1:5" s="23" customFormat="1" x14ac:dyDescent="0.3">
      <c r="A84" s="5"/>
      <c r="B84" s="39">
        <v>56</v>
      </c>
      <c r="C84" s="42" t="s">
        <v>74</v>
      </c>
      <c r="D84" s="33" t="s">
        <v>58</v>
      </c>
      <c r="E84" s="43"/>
    </row>
    <row r="85" spans="1:5" s="23" customFormat="1" ht="31.5" x14ac:dyDescent="0.3">
      <c r="A85" s="5"/>
      <c r="B85" s="39" t="s">
        <v>17</v>
      </c>
      <c r="C85" s="42" t="s">
        <v>132</v>
      </c>
      <c r="D85" s="33" t="s">
        <v>58</v>
      </c>
      <c r="E85" s="43"/>
    </row>
    <row r="86" spans="1:5" s="23" customFormat="1" x14ac:dyDescent="0.3">
      <c r="A86" s="5"/>
      <c r="B86" s="39" t="s">
        <v>18</v>
      </c>
      <c r="C86" s="42" t="s">
        <v>133</v>
      </c>
      <c r="D86" s="33" t="s">
        <v>58</v>
      </c>
      <c r="E86" s="34"/>
    </row>
    <row r="87" spans="1:5" x14ac:dyDescent="0.3">
      <c r="B87" s="47">
        <v>57</v>
      </c>
      <c r="C87" s="49" t="s">
        <v>134</v>
      </c>
      <c r="D87" s="33">
        <v>-35615.684999999998</v>
      </c>
      <c r="E87" s="34"/>
    </row>
    <row r="88" spans="1:5" x14ac:dyDescent="0.3">
      <c r="B88" s="47">
        <v>58</v>
      </c>
      <c r="C88" s="49" t="s">
        <v>135</v>
      </c>
      <c r="D88" s="51">
        <v>462663.315</v>
      </c>
      <c r="E88" s="34"/>
    </row>
    <row r="89" spans="1:5" x14ac:dyDescent="0.3">
      <c r="B89" s="47">
        <v>59</v>
      </c>
      <c r="C89" s="49" t="s">
        <v>136</v>
      </c>
      <c r="D89" s="33">
        <v>5896133.0899999999</v>
      </c>
      <c r="E89" s="34"/>
    </row>
    <row r="90" spans="1:5" x14ac:dyDescent="0.3">
      <c r="B90" s="47">
        <v>60</v>
      </c>
      <c r="C90" s="49" t="s">
        <v>137</v>
      </c>
      <c r="D90" s="33">
        <v>24736944.528000001</v>
      </c>
      <c r="E90" s="34"/>
    </row>
    <row r="91" spans="1:5" x14ac:dyDescent="0.3">
      <c r="B91" s="130" t="s">
        <v>138</v>
      </c>
      <c r="C91" s="128"/>
      <c r="D91" s="131"/>
      <c r="E91" s="129"/>
    </row>
    <row r="92" spans="1:5" x14ac:dyDescent="0.3">
      <c r="B92" s="39">
        <v>61</v>
      </c>
      <c r="C92" s="40" t="s">
        <v>139</v>
      </c>
      <c r="D92" s="187">
        <v>0.20399999999999999</v>
      </c>
      <c r="E92" s="34"/>
    </row>
    <row r="93" spans="1:5" x14ac:dyDescent="0.3">
      <c r="B93" s="39">
        <v>62</v>
      </c>
      <c r="C93" s="40" t="s">
        <v>140</v>
      </c>
      <c r="D93" s="187">
        <v>0.22</v>
      </c>
      <c r="E93" s="34"/>
    </row>
    <row r="94" spans="1:5" x14ac:dyDescent="0.3">
      <c r="B94" s="39">
        <v>63</v>
      </c>
      <c r="C94" s="40" t="s">
        <v>141</v>
      </c>
      <c r="D94" s="187">
        <v>0.23799999999999999</v>
      </c>
      <c r="E94" s="34"/>
    </row>
    <row r="95" spans="1:5" x14ac:dyDescent="0.3">
      <c r="B95" s="39">
        <v>64</v>
      </c>
      <c r="C95" s="42" t="s">
        <v>142</v>
      </c>
      <c r="D95" s="206">
        <v>0.09</v>
      </c>
      <c r="E95" s="34"/>
    </row>
    <row r="96" spans="1:5" x14ac:dyDescent="0.3">
      <c r="B96" s="39">
        <v>65</v>
      </c>
      <c r="C96" s="44" t="s">
        <v>143</v>
      </c>
      <c r="D96" s="187">
        <v>2.5000000000000001E-2</v>
      </c>
      <c r="E96" s="34"/>
    </row>
    <row r="97" spans="2:6" x14ac:dyDescent="0.3">
      <c r="B97" s="39">
        <v>66</v>
      </c>
      <c r="C97" s="44" t="s">
        <v>144</v>
      </c>
      <c r="D97" s="187">
        <v>0.02</v>
      </c>
      <c r="E97" s="34"/>
    </row>
    <row r="98" spans="2:6" x14ac:dyDescent="0.3">
      <c r="B98" s="39">
        <v>67</v>
      </c>
      <c r="C98" s="44" t="s">
        <v>145</v>
      </c>
      <c r="D98" s="170"/>
      <c r="E98" s="34"/>
    </row>
    <row r="99" spans="2:6" x14ac:dyDescent="0.3">
      <c r="B99" s="39" t="s">
        <v>19</v>
      </c>
      <c r="C99" s="46" t="s">
        <v>146</v>
      </c>
      <c r="D99" s="170"/>
      <c r="E99" s="34"/>
    </row>
    <row r="100" spans="2:6" ht="31.5" x14ac:dyDescent="0.3">
      <c r="B100" s="39" t="s">
        <v>42</v>
      </c>
      <c r="C100" s="46" t="s">
        <v>147</v>
      </c>
      <c r="D100" s="170"/>
      <c r="E100" s="34"/>
    </row>
    <row r="101" spans="2:6" ht="33" customHeight="1" x14ac:dyDescent="0.3">
      <c r="B101" s="47">
        <v>68</v>
      </c>
      <c r="C101" s="38" t="s">
        <v>148</v>
      </c>
      <c r="D101" s="170"/>
      <c r="E101" s="34"/>
    </row>
    <row r="102" spans="2:6" x14ac:dyDescent="0.3">
      <c r="B102" s="130" t="s">
        <v>149</v>
      </c>
      <c r="C102" s="128"/>
      <c r="D102" s="131"/>
      <c r="E102" s="129"/>
    </row>
    <row r="103" spans="2:6" x14ac:dyDescent="0.3">
      <c r="B103" s="39">
        <v>69</v>
      </c>
      <c r="C103" s="40" t="s">
        <v>74</v>
      </c>
      <c r="D103" s="52"/>
      <c r="E103" s="34"/>
    </row>
    <row r="104" spans="2:6" x14ac:dyDescent="0.3">
      <c r="B104" s="39">
        <v>70</v>
      </c>
      <c r="C104" s="40" t="s">
        <v>74</v>
      </c>
      <c r="D104" s="52"/>
      <c r="E104" s="34"/>
    </row>
    <row r="105" spans="2:6" x14ac:dyDescent="0.3">
      <c r="B105" s="39">
        <v>71</v>
      </c>
      <c r="C105" s="40" t="s">
        <v>74</v>
      </c>
      <c r="D105" s="52"/>
      <c r="E105" s="34"/>
    </row>
    <row r="106" spans="2:6" x14ac:dyDescent="0.3">
      <c r="B106" s="130" t="s">
        <v>150</v>
      </c>
      <c r="C106" s="128"/>
      <c r="D106" s="131"/>
      <c r="E106" s="129"/>
    </row>
    <row r="107" spans="2:6" ht="47.25" x14ac:dyDescent="0.3">
      <c r="B107" s="39">
        <v>72</v>
      </c>
      <c r="C107" s="42" t="s">
        <v>154</v>
      </c>
      <c r="D107" s="53">
        <v>539770.62800000003</v>
      </c>
      <c r="E107" s="43"/>
    </row>
    <row r="108" spans="2:6" ht="49.5" customHeight="1" x14ac:dyDescent="0.3">
      <c r="B108" s="39">
        <v>73</v>
      </c>
      <c r="C108" s="42" t="s">
        <v>151</v>
      </c>
      <c r="D108" s="33" t="s">
        <v>58</v>
      </c>
      <c r="E108" s="43"/>
      <c r="F108" s="26"/>
    </row>
    <row r="109" spans="2:6" x14ac:dyDescent="0.3">
      <c r="B109" s="39">
        <v>74</v>
      </c>
      <c r="C109" s="42" t="s">
        <v>74</v>
      </c>
      <c r="D109" s="41" t="s">
        <v>58</v>
      </c>
      <c r="E109" s="34"/>
      <c r="F109" s="26"/>
    </row>
    <row r="110" spans="2:6" ht="49.5" customHeight="1" x14ac:dyDescent="0.3">
      <c r="B110" s="39">
        <v>75</v>
      </c>
      <c r="C110" s="42" t="s">
        <v>152</v>
      </c>
      <c r="D110" s="41" t="s">
        <v>58</v>
      </c>
      <c r="E110" s="43"/>
      <c r="F110" s="26"/>
    </row>
    <row r="111" spans="2:6" x14ac:dyDescent="0.3">
      <c r="B111" s="130" t="s">
        <v>155</v>
      </c>
      <c r="C111" s="128"/>
      <c r="D111" s="131"/>
      <c r="E111" s="129"/>
    </row>
    <row r="112" spans="2:6" ht="31.5" x14ac:dyDescent="0.3">
      <c r="B112" s="39">
        <v>76</v>
      </c>
      <c r="C112" s="42" t="s">
        <v>153</v>
      </c>
      <c r="D112" s="41" t="s">
        <v>58</v>
      </c>
      <c r="E112" s="34"/>
    </row>
    <row r="113" spans="2:5" ht="31.5" x14ac:dyDescent="0.3">
      <c r="B113" s="39">
        <v>77</v>
      </c>
      <c r="C113" s="42" t="s">
        <v>156</v>
      </c>
      <c r="D113" s="171">
        <v>9025.3469999999998</v>
      </c>
      <c r="E113" s="34"/>
    </row>
    <row r="114" spans="2:5" ht="31.5" x14ac:dyDescent="0.3">
      <c r="B114" s="39">
        <v>78</v>
      </c>
      <c r="C114" s="42" t="s">
        <v>157</v>
      </c>
      <c r="D114" s="41" t="s">
        <v>58</v>
      </c>
      <c r="E114" s="34"/>
    </row>
    <row r="115" spans="2:5" ht="31.5" x14ac:dyDescent="0.3">
      <c r="B115" s="39">
        <v>79</v>
      </c>
      <c r="C115" s="42" t="s">
        <v>158</v>
      </c>
      <c r="D115" s="41" t="s">
        <v>58</v>
      </c>
      <c r="E115" s="34"/>
    </row>
    <row r="116" spans="2:5" x14ac:dyDescent="0.3">
      <c r="B116" s="130" t="s">
        <v>159</v>
      </c>
      <c r="C116" s="128"/>
      <c r="D116" s="131"/>
      <c r="E116" s="129"/>
    </row>
    <row r="117" spans="2:5" x14ac:dyDescent="0.3">
      <c r="B117" s="39">
        <v>80</v>
      </c>
      <c r="C117" s="42" t="s">
        <v>160</v>
      </c>
      <c r="D117" s="41" t="s">
        <v>58</v>
      </c>
      <c r="E117" s="34"/>
    </row>
    <row r="118" spans="2:5" ht="31.5" x14ac:dyDescent="0.3">
      <c r="B118" s="39">
        <v>81</v>
      </c>
      <c r="C118" s="42" t="s">
        <v>161</v>
      </c>
      <c r="D118" s="41" t="s">
        <v>58</v>
      </c>
      <c r="E118" s="34"/>
    </row>
    <row r="119" spans="2:5" x14ac:dyDescent="0.3">
      <c r="B119" s="39">
        <v>82</v>
      </c>
      <c r="C119" s="42" t="s">
        <v>162</v>
      </c>
      <c r="D119" s="41" t="s">
        <v>58</v>
      </c>
      <c r="E119" s="34"/>
    </row>
    <row r="120" spans="2:5" ht="31.5" x14ac:dyDescent="0.3">
      <c r="B120" s="39">
        <v>83</v>
      </c>
      <c r="C120" s="42" t="s">
        <v>163</v>
      </c>
      <c r="D120" s="41" t="s">
        <v>58</v>
      </c>
      <c r="E120" s="34"/>
    </row>
    <row r="121" spans="2:5" x14ac:dyDescent="0.3">
      <c r="B121" s="39">
        <v>84</v>
      </c>
      <c r="C121" s="42" t="s">
        <v>164</v>
      </c>
      <c r="D121" s="41" t="s">
        <v>58</v>
      </c>
      <c r="E121" s="34"/>
    </row>
    <row r="122" spans="2:5" ht="31.5" x14ac:dyDescent="0.3">
      <c r="B122" s="39">
        <v>85</v>
      </c>
      <c r="C122" s="42" t="s">
        <v>165</v>
      </c>
      <c r="D122" s="41" t="s">
        <v>58</v>
      </c>
      <c r="E122" s="34"/>
    </row>
    <row r="123" spans="2:5" x14ac:dyDescent="0.3">
      <c r="C123" s="27"/>
      <c r="E123" s="28"/>
    </row>
  </sheetData>
  <mergeCells count="1">
    <mergeCell ref="G2:H3"/>
  </mergeCells>
  <hyperlinks>
    <hyperlink ref="G5" location="Indhold!A1" display="Retur til indhold" xr:uid="{659A4316-44CD-4A6C-A757-F9DDD8763D94}"/>
  </hyperlinks>
  <pageMargins left="0.7" right="0.7" top="0.75" bottom="0.75" header="0.3" footer="0.3"/>
  <pageSetup paperSize="9" scale="61" fitToHeight="0" orientation="portrait" horizontalDpi="300" verticalDpi="300" r:id="rId1"/>
  <rowBreaks count="2" manualBreakCount="2">
    <brk id="47" max="16383" man="1"/>
    <brk id="9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03931-847C-41CA-B734-21E39FB786C9}">
  <sheetPr>
    <tabColor rgb="FFEDF0F0"/>
    <pageSetUpPr fitToPage="1"/>
  </sheetPr>
  <dimension ref="B1:H46"/>
  <sheetViews>
    <sheetView showGridLines="0" zoomScale="90" zoomScaleNormal="90" workbookViewId="0">
      <selection activeCell="C57" sqref="C57"/>
    </sheetView>
  </sheetViews>
  <sheetFormatPr defaultColWidth="9.140625" defaultRowHeight="15.75" x14ac:dyDescent="0.3"/>
  <cols>
    <col min="1" max="1" width="9.140625" style="5"/>
    <col min="2" max="2" width="97.140625" style="5" customWidth="1"/>
    <col min="3" max="3" width="32.85546875" style="18" customWidth="1"/>
    <col min="4" max="4" width="33.28515625" style="23" customWidth="1"/>
    <col min="5" max="5" width="10.7109375" style="23" customWidth="1"/>
    <col min="6" max="6" width="15.5703125" style="5" customWidth="1"/>
    <col min="7" max="16384" width="9.140625" style="5"/>
  </cols>
  <sheetData>
    <row r="1" spans="2:8" ht="16.5" customHeight="1" x14ac:dyDescent="0.3">
      <c r="F1" s="14"/>
      <c r="G1" s="14"/>
      <c r="H1" s="14"/>
    </row>
    <row r="2" spans="2:8" ht="18.75" customHeight="1" x14ac:dyDescent="0.3">
      <c r="B2" s="220" t="s">
        <v>170</v>
      </c>
      <c r="C2" s="220"/>
      <c r="D2" s="220"/>
      <c r="F2" s="218"/>
      <c r="G2" s="218"/>
      <c r="H2" s="14"/>
    </row>
    <row r="3" spans="2:8" ht="16.5" customHeight="1" x14ac:dyDescent="0.3">
      <c r="C3" s="54"/>
      <c r="F3" s="218"/>
      <c r="G3" s="218"/>
      <c r="H3" s="14"/>
    </row>
    <row r="4" spans="2:8" ht="42.75" customHeight="1" x14ac:dyDescent="0.3">
      <c r="B4" s="118"/>
      <c r="C4" s="119" t="s">
        <v>171</v>
      </c>
      <c r="D4" s="221" t="s">
        <v>20</v>
      </c>
      <c r="E4" s="55"/>
      <c r="F4" s="29"/>
      <c r="G4" s="29"/>
      <c r="H4" s="14"/>
    </row>
    <row r="5" spans="2:8" ht="16.5" customHeight="1" x14ac:dyDescent="0.3">
      <c r="B5" s="113" t="s">
        <v>340</v>
      </c>
      <c r="C5" s="116">
        <v>44926</v>
      </c>
      <c r="D5" s="222"/>
      <c r="E5" s="56"/>
      <c r="F5" s="22"/>
      <c r="G5" s="22"/>
    </row>
    <row r="6" spans="2:8" ht="16.5" customHeight="1" x14ac:dyDescent="0.3">
      <c r="B6" s="223" t="s">
        <v>342</v>
      </c>
      <c r="C6" s="223"/>
      <c r="D6" s="223"/>
      <c r="E6" s="57"/>
      <c r="F6" s="167" t="s">
        <v>352</v>
      </c>
    </row>
    <row r="7" spans="2:8" x14ac:dyDescent="0.3">
      <c r="B7" s="40" t="s">
        <v>362</v>
      </c>
      <c r="C7" s="60">
        <v>6625538</v>
      </c>
      <c r="D7" s="34"/>
    </row>
    <row r="8" spans="2:8" x14ac:dyDescent="0.3">
      <c r="B8" s="40" t="s">
        <v>364</v>
      </c>
      <c r="C8" s="60">
        <v>402365</v>
      </c>
      <c r="D8" s="34"/>
    </row>
    <row r="9" spans="2:8" x14ac:dyDescent="0.3">
      <c r="B9" s="40" t="s">
        <v>365</v>
      </c>
      <c r="C9" s="60">
        <v>20548027</v>
      </c>
      <c r="D9" s="34"/>
    </row>
    <row r="10" spans="2:8" x14ac:dyDescent="0.3">
      <c r="B10" s="40" t="s">
        <v>366</v>
      </c>
      <c r="C10" s="60">
        <v>7621492</v>
      </c>
      <c r="D10" s="34"/>
    </row>
    <row r="11" spans="2:8" x14ac:dyDescent="0.3">
      <c r="B11" s="40" t="s">
        <v>367</v>
      </c>
      <c r="C11" s="60">
        <v>1192986</v>
      </c>
      <c r="D11" s="34"/>
    </row>
    <row r="12" spans="2:8" x14ac:dyDescent="0.3">
      <c r="B12" s="40" t="s">
        <v>368</v>
      </c>
      <c r="C12" s="60">
        <v>265420</v>
      </c>
      <c r="D12" s="185"/>
    </row>
    <row r="13" spans="2:8" x14ac:dyDescent="0.3">
      <c r="B13" s="40" t="s">
        <v>369</v>
      </c>
      <c r="C13" s="60">
        <v>1422486</v>
      </c>
      <c r="D13" s="34"/>
    </row>
    <row r="14" spans="2:8" x14ac:dyDescent="0.3">
      <c r="B14" s="40" t="s">
        <v>370</v>
      </c>
      <c r="C14" s="60">
        <v>42463</v>
      </c>
      <c r="D14" s="185" t="s">
        <v>396</v>
      </c>
    </row>
    <row r="15" spans="2:8" x14ac:dyDescent="0.3">
      <c r="B15" s="40" t="s">
        <v>371</v>
      </c>
      <c r="C15" s="60">
        <v>392543</v>
      </c>
      <c r="D15" s="34"/>
    </row>
    <row r="16" spans="2:8" x14ac:dyDescent="0.3">
      <c r="B16" s="40" t="s">
        <v>372</v>
      </c>
      <c r="C16" s="60">
        <v>205496</v>
      </c>
      <c r="D16" s="34"/>
    </row>
    <row r="17" spans="2:5" x14ac:dyDescent="0.3">
      <c r="B17" s="40" t="s">
        <v>460</v>
      </c>
      <c r="C17" s="60">
        <v>3300</v>
      </c>
      <c r="D17" s="34"/>
    </row>
    <row r="18" spans="2:5" x14ac:dyDescent="0.3">
      <c r="B18" s="82" t="s">
        <v>373</v>
      </c>
      <c r="C18" s="60">
        <v>555669</v>
      </c>
      <c r="D18" s="185"/>
      <c r="E18" s="189"/>
    </row>
    <row r="19" spans="2:5" x14ac:dyDescent="0.3">
      <c r="B19" s="40" t="s">
        <v>374</v>
      </c>
      <c r="C19" s="60">
        <v>143931</v>
      </c>
      <c r="D19" s="34"/>
    </row>
    <row r="20" spans="2:5" x14ac:dyDescent="0.3">
      <c r="B20" s="134" t="s">
        <v>172</v>
      </c>
      <c r="C20" s="135">
        <f>SUM(C7:C19)</f>
        <v>39421716</v>
      </c>
      <c r="D20" s="136"/>
    </row>
    <row r="21" spans="2:5" x14ac:dyDescent="0.3">
      <c r="B21" s="58"/>
      <c r="C21" s="5"/>
      <c r="D21" s="18"/>
    </row>
    <row r="22" spans="2:5" x14ac:dyDescent="0.3">
      <c r="B22" s="224" t="s">
        <v>173</v>
      </c>
      <c r="C22" s="224"/>
      <c r="D22" s="224"/>
    </row>
    <row r="23" spans="2:5" x14ac:dyDescent="0.3">
      <c r="B23" s="40" t="s">
        <v>375</v>
      </c>
      <c r="C23" s="60">
        <v>1540429</v>
      </c>
      <c r="D23" s="34"/>
    </row>
    <row r="24" spans="2:5" x14ac:dyDescent="0.3">
      <c r="B24" s="40" t="s">
        <v>376</v>
      </c>
      <c r="C24" s="60">
        <v>27525220</v>
      </c>
      <c r="D24" s="34"/>
    </row>
    <row r="25" spans="2:5" x14ac:dyDescent="0.3">
      <c r="B25" s="40" t="s">
        <v>377</v>
      </c>
      <c r="C25" s="60">
        <v>1422486</v>
      </c>
      <c r="D25" s="34"/>
    </row>
    <row r="26" spans="2:5" x14ac:dyDescent="0.3">
      <c r="B26" s="40" t="s">
        <v>378</v>
      </c>
      <c r="C26" s="60">
        <v>837769</v>
      </c>
      <c r="D26" s="34"/>
    </row>
    <row r="27" spans="2:5" x14ac:dyDescent="0.3">
      <c r="B27" s="40" t="s">
        <v>461</v>
      </c>
      <c r="C27" s="60">
        <v>21091</v>
      </c>
      <c r="D27" s="34"/>
      <c r="E27" s="189"/>
    </row>
    <row r="28" spans="2:5" x14ac:dyDescent="0.3">
      <c r="B28" s="82" t="s">
        <v>379</v>
      </c>
      <c r="C28" s="60">
        <v>1459973</v>
      </c>
      <c r="D28" s="185"/>
    </row>
    <row r="29" spans="2:5" x14ac:dyDescent="0.3">
      <c r="B29" s="40" t="s">
        <v>374</v>
      </c>
      <c r="C29" s="60">
        <v>32372</v>
      </c>
      <c r="D29" s="34"/>
    </row>
    <row r="30" spans="2:5" x14ac:dyDescent="0.3">
      <c r="B30" s="40" t="s">
        <v>380</v>
      </c>
      <c r="C30" s="60">
        <v>195899</v>
      </c>
      <c r="D30" s="34"/>
    </row>
    <row r="31" spans="2:5" x14ac:dyDescent="0.3">
      <c r="B31" s="40" t="s">
        <v>381</v>
      </c>
      <c r="C31" s="60">
        <v>498279</v>
      </c>
      <c r="D31" s="34" t="s">
        <v>55</v>
      </c>
    </row>
    <row r="32" spans="2:5" x14ac:dyDescent="0.3">
      <c r="B32" s="40" t="s">
        <v>384</v>
      </c>
      <c r="C32" s="60">
        <v>5888198</v>
      </c>
      <c r="D32" s="34"/>
    </row>
    <row r="33" spans="2:4" x14ac:dyDescent="0.3">
      <c r="B33" s="134" t="s">
        <v>174</v>
      </c>
      <c r="C33" s="135">
        <f>SUM(C23:C32)</f>
        <v>39421716</v>
      </c>
      <c r="D33" s="136"/>
    </row>
    <row r="34" spans="2:4" x14ac:dyDescent="0.3">
      <c r="C34" s="5"/>
      <c r="D34" s="18"/>
    </row>
    <row r="35" spans="2:4" x14ac:dyDescent="0.3">
      <c r="B35" s="219" t="s">
        <v>382</v>
      </c>
      <c r="C35" s="219"/>
      <c r="D35" s="219"/>
    </row>
    <row r="36" spans="2:4" x14ac:dyDescent="0.3">
      <c r="B36" s="40" t="s">
        <v>383</v>
      </c>
      <c r="C36" s="61">
        <v>1392920</v>
      </c>
      <c r="D36" s="41" t="s">
        <v>56</v>
      </c>
    </row>
    <row r="37" spans="2:4" x14ac:dyDescent="0.3">
      <c r="B37" s="40" t="s">
        <v>385</v>
      </c>
      <c r="C37" s="61">
        <v>399001</v>
      </c>
      <c r="D37" s="41" t="s">
        <v>57</v>
      </c>
    </row>
    <row r="38" spans="2:4" x14ac:dyDescent="0.3">
      <c r="B38" s="40" t="s">
        <v>386</v>
      </c>
      <c r="C38" s="61">
        <v>199932</v>
      </c>
      <c r="D38" s="45" t="s">
        <v>404</v>
      </c>
    </row>
    <row r="39" spans="2:4" ht="31.5" x14ac:dyDescent="0.3">
      <c r="B39" s="40" t="s">
        <v>387</v>
      </c>
      <c r="C39" s="61">
        <v>4368</v>
      </c>
      <c r="D39" s="45" t="s">
        <v>406</v>
      </c>
    </row>
    <row r="40" spans="2:4" ht="31.5" x14ac:dyDescent="0.3">
      <c r="B40" s="40" t="s">
        <v>388</v>
      </c>
      <c r="C40" s="61">
        <v>48596</v>
      </c>
      <c r="D40" s="45" t="s">
        <v>405</v>
      </c>
    </row>
    <row r="41" spans="2:4" ht="16.5" customHeight="1" x14ac:dyDescent="0.3">
      <c r="B41" s="40" t="s">
        <v>389</v>
      </c>
      <c r="C41" s="61">
        <v>3843381</v>
      </c>
      <c r="D41" s="45" t="s">
        <v>405</v>
      </c>
    </row>
    <row r="42" spans="2:4" x14ac:dyDescent="0.3">
      <c r="B42" s="134" t="s">
        <v>384</v>
      </c>
      <c r="C42" s="137">
        <f>SUM(C36:C41)</f>
        <v>5888198</v>
      </c>
      <c r="D42" s="138"/>
    </row>
    <row r="43" spans="2:4" x14ac:dyDescent="0.3">
      <c r="C43" s="5"/>
      <c r="D43" s="18"/>
    </row>
    <row r="44" spans="2:4" ht="16.5" customHeight="1" x14ac:dyDescent="0.3">
      <c r="C44" s="5"/>
      <c r="D44" s="18"/>
    </row>
    <row r="45" spans="2:4" x14ac:dyDescent="0.3">
      <c r="B45" s="58"/>
      <c r="C45" s="5"/>
      <c r="D45" s="18"/>
    </row>
    <row r="46" spans="2:4" x14ac:dyDescent="0.3">
      <c r="B46" s="59"/>
      <c r="C46" s="5"/>
      <c r="D46" s="18"/>
    </row>
  </sheetData>
  <mergeCells count="6">
    <mergeCell ref="B35:D35"/>
    <mergeCell ref="B2:D2"/>
    <mergeCell ref="F2:G3"/>
    <mergeCell ref="D4:D5"/>
    <mergeCell ref="B6:D6"/>
    <mergeCell ref="B22:D22"/>
  </mergeCells>
  <hyperlinks>
    <hyperlink ref="F6" location="Indhold!A1" display="Retur til indhold" xr:uid="{B182BCA8-D5EB-4E07-8102-F72534FC67D4}"/>
  </hyperlinks>
  <pageMargins left="0.7" right="0.7" top="0.75" bottom="0.75" header="0.3" footer="0.3"/>
  <pageSetup paperSize="9" scale="57"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7FDF4-EFCD-434C-914B-47171B7E4166}">
  <sheetPr>
    <tabColor rgb="FFEDF0F0"/>
    <pageSetUpPr fitToPage="1"/>
  </sheetPr>
  <dimension ref="B1:J7"/>
  <sheetViews>
    <sheetView showGridLines="0" zoomScale="90" zoomScaleNormal="90" workbookViewId="0">
      <selection activeCell="B5" sqref="B5"/>
    </sheetView>
  </sheetViews>
  <sheetFormatPr defaultColWidth="9.140625" defaultRowHeight="15.75" x14ac:dyDescent="0.3"/>
  <cols>
    <col min="1" max="1" width="9.140625" style="5"/>
    <col min="2" max="2" width="14.28515625" style="4" customWidth="1"/>
    <col min="3" max="3" width="8.140625" style="4" customWidth="1"/>
    <col min="4" max="4" width="53.7109375" style="5" customWidth="1"/>
    <col min="5" max="5" width="86.28515625" style="5" customWidth="1"/>
    <col min="6" max="6" width="9.140625" style="5"/>
    <col min="7" max="7" width="16" style="5" customWidth="1"/>
    <col min="8" max="16384" width="9.140625" style="5"/>
  </cols>
  <sheetData>
    <row r="1" spans="2:10" ht="16.5" customHeight="1" x14ac:dyDescent="0.3">
      <c r="G1" s="14"/>
      <c r="H1" s="14"/>
      <c r="I1" s="14"/>
      <c r="J1" s="14"/>
    </row>
    <row r="2" spans="2:10" ht="18.75" customHeight="1" x14ac:dyDescent="0.3">
      <c r="B2" s="6" t="s">
        <v>325</v>
      </c>
      <c r="C2" s="6"/>
      <c r="D2" s="6"/>
      <c r="E2" s="6"/>
      <c r="G2" s="218"/>
      <c r="H2" s="218"/>
      <c r="I2" s="14"/>
      <c r="J2" s="14"/>
    </row>
    <row r="3" spans="2:10" ht="16.5" customHeight="1" x14ac:dyDescent="0.3">
      <c r="G3" s="218"/>
      <c r="H3" s="218"/>
      <c r="I3" s="14"/>
      <c r="J3" s="14"/>
    </row>
    <row r="4" spans="2:10" ht="31.5" x14ac:dyDescent="0.3">
      <c r="B4" s="111">
        <v>44926</v>
      </c>
      <c r="C4" s="112"/>
      <c r="D4" s="113"/>
      <c r="E4" s="114" t="s">
        <v>355</v>
      </c>
      <c r="G4" s="167" t="s">
        <v>352</v>
      </c>
      <c r="H4" s="14"/>
      <c r="I4" s="14"/>
      <c r="J4" s="14"/>
    </row>
    <row r="5" spans="2:10" ht="48.75" customHeight="1" x14ac:dyDescent="0.3">
      <c r="B5" s="7" t="s">
        <v>326</v>
      </c>
      <c r="C5" s="8" t="s">
        <v>294</v>
      </c>
      <c r="D5" s="9" t="s">
        <v>328</v>
      </c>
      <c r="E5" s="10" t="s">
        <v>462</v>
      </c>
    </row>
    <row r="6" spans="2:10" ht="63" x14ac:dyDescent="0.3">
      <c r="B6" s="7" t="s">
        <v>327</v>
      </c>
      <c r="C6" s="8" t="s">
        <v>316</v>
      </c>
      <c r="D6" s="9" t="s">
        <v>329</v>
      </c>
      <c r="E6" s="9" t="s">
        <v>353</v>
      </c>
    </row>
    <row r="7" spans="2:10" x14ac:dyDescent="0.3">
      <c r="B7" s="11"/>
      <c r="C7" s="12"/>
      <c r="D7" s="13"/>
      <c r="E7" s="13"/>
    </row>
  </sheetData>
  <mergeCells count="1">
    <mergeCell ref="G2:H3"/>
  </mergeCells>
  <hyperlinks>
    <hyperlink ref="G4" location="Indhold!A1" display="Retur til indhold" xr:uid="{55F854D1-BB84-465E-ACD2-E865A28E23C5}"/>
  </hyperlinks>
  <pageMargins left="0.7" right="0.7" top="0.75" bottom="0.75" header="0.3" footer="0.3"/>
  <pageSetup paperSize="9" scale="79" fitToHeight="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E75BD-9827-458F-8210-65B46F4F4AAE}">
  <sheetPr>
    <tabColor rgb="FFEDF0F0"/>
    <pageSetUpPr fitToPage="1"/>
  </sheetPr>
  <dimension ref="A1:J33"/>
  <sheetViews>
    <sheetView showGridLines="0" zoomScale="90" zoomScaleNormal="90" workbookViewId="0">
      <selection activeCell="E8" sqref="E8"/>
    </sheetView>
  </sheetViews>
  <sheetFormatPr defaultColWidth="9.140625" defaultRowHeight="15.75" x14ac:dyDescent="0.3"/>
  <cols>
    <col min="1" max="1" width="9.140625" style="5"/>
    <col min="2" max="2" width="9.140625" style="4" customWidth="1"/>
    <col min="3" max="3" width="81.85546875" style="5" customWidth="1"/>
    <col min="4" max="4" width="19.85546875" style="18" customWidth="1"/>
    <col min="5" max="5" width="20" style="18" customWidth="1"/>
    <col min="6" max="6" width="20" style="5" customWidth="1"/>
    <col min="7" max="7" width="9.140625" style="5"/>
    <col min="8" max="8" width="16.140625" style="5" customWidth="1"/>
    <col min="9" max="16384" width="9.140625" style="5"/>
  </cols>
  <sheetData>
    <row r="1" spans="1:10" ht="16.5" customHeight="1" x14ac:dyDescent="0.3">
      <c r="H1" s="14"/>
      <c r="I1" s="14"/>
      <c r="J1" s="14"/>
    </row>
    <row r="2" spans="1:10" ht="19.5" customHeight="1" x14ac:dyDescent="0.35">
      <c r="B2" s="6" t="s">
        <v>175</v>
      </c>
      <c r="C2" s="63"/>
      <c r="H2" s="218"/>
      <c r="I2" s="218"/>
      <c r="J2" s="14"/>
    </row>
    <row r="3" spans="1:10" ht="16.5" customHeight="1" x14ac:dyDescent="0.3">
      <c r="D3" s="64"/>
      <c r="E3" s="64"/>
      <c r="F3" s="65"/>
      <c r="H3" s="218"/>
      <c r="I3" s="218"/>
      <c r="J3" s="14"/>
    </row>
    <row r="4" spans="1:10" ht="47.25" x14ac:dyDescent="0.3">
      <c r="B4" s="121"/>
      <c r="C4" s="115"/>
      <c r="D4" s="225" t="s">
        <v>221</v>
      </c>
      <c r="E4" s="225"/>
      <c r="F4" s="120" t="s">
        <v>222</v>
      </c>
      <c r="H4" s="29"/>
      <c r="I4" s="29"/>
      <c r="J4" s="14"/>
    </row>
    <row r="5" spans="1:10" ht="16.5" customHeight="1" x14ac:dyDescent="0.3">
      <c r="B5" s="121" t="s">
        <v>340</v>
      </c>
      <c r="C5" s="115"/>
      <c r="D5" s="116">
        <v>44926</v>
      </c>
      <c r="E5" s="116">
        <v>44561</v>
      </c>
      <c r="F5" s="116">
        <v>44926</v>
      </c>
    </row>
    <row r="6" spans="1:10" ht="31.5" x14ac:dyDescent="0.3">
      <c r="A6" s="14"/>
      <c r="B6" s="139">
        <v>1</v>
      </c>
      <c r="C6" s="140" t="s">
        <v>223</v>
      </c>
      <c r="D6" s="141">
        <f>SUM(D7:D11)</f>
        <v>20731379.969999999</v>
      </c>
      <c r="E6" s="141">
        <f t="shared" ref="E6:F6" si="0">SUM(E7:E11)</f>
        <v>19534131.927000001</v>
      </c>
      <c r="F6" s="141">
        <f t="shared" si="0"/>
        <v>1658510.3976</v>
      </c>
      <c r="H6" s="167" t="s">
        <v>352</v>
      </c>
    </row>
    <row r="7" spans="1:10" ht="16.5" customHeight="1" x14ac:dyDescent="0.3">
      <c r="A7" s="66"/>
      <c r="B7" s="67">
        <v>2</v>
      </c>
      <c r="C7" s="68" t="s">
        <v>224</v>
      </c>
      <c r="D7" s="50">
        <f>20876445.97-145066</f>
        <v>20731379.969999999</v>
      </c>
      <c r="E7" s="50">
        <f>19756463.256-222331.329</f>
        <v>19534131.927000001</v>
      </c>
      <c r="F7" s="69">
        <f>+D7*0.08</f>
        <v>1658510.3976</v>
      </c>
      <c r="G7" s="172"/>
    </row>
    <row r="8" spans="1:10" ht="16.5" customHeight="1" x14ac:dyDescent="0.3">
      <c r="A8" s="66"/>
      <c r="B8" s="67">
        <v>3</v>
      </c>
      <c r="C8" s="68" t="s">
        <v>225</v>
      </c>
      <c r="D8" s="70">
        <v>0</v>
      </c>
      <c r="E8" s="70">
        <v>0</v>
      </c>
      <c r="F8" s="71">
        <v>0</v>
      </c>
    </row>
    <row r="9" spans="1:10" ht="16.5" customHeight="1" x14ac:dyDescent="0.3">
      <c r="A9" s="66"/>
      <c r="B9" s="67">
        <v>4</v>
      </c>
      <c r="C9" s="68" t="s">
        <v>226</v>
      </c>
      <c r="D9" s="70">
        <v>0</v>
      </c>
      <c r="E9" s="70">
        <v>0</v>
      </c>
      <c r="F9" s="71">
        <v>0</v>
      </c>
    </row>
    <row r="10" spans="1:10" ht="16.5" customHeight="1" x14ac:dyDescent="0.3">
      <c r="A10" s="66"/>
      <c r="B10" s="67" t="s">
        <v>35</v>
      </c>
      <c r="C10" s="68" t="s">
        <v>227</v>
      </c>
      <c r="D10" s="70">
        <v>0</v>
      </c>
      <c r="E10" s="70">
        <v>0</v>
      </c>
      <c r="F10" s="71">
        <v>0</v>
      </c>
    </row>
    <row r="11" spans="1:10" ht="16.5" customHeight="1" x14ac:dyDescent="0.3">
      <c r="A11" s="66"/>
      <c r="B11" s="67">
        <v>5</v>
      </c>
      <c r="C11" s="68" t="s">
        <v>228</v>
      </c>
      <c r="D11" s="70">
        <v>0</v>
      </c>
      <c r="E11" s="70">
        <v>0</v>
      </c>
      <c r="F11" s="71">
        <v>0</v>
      </c>
    </row>
    <row r="12" spans="1:10" ht="16.5" customHeight="1" x14ac:dyDescent="0.3">
      <c r="A12" s="66"/>
      <c r="B12" s="142">
        <v>6</v>
      </c>
      <c r="C12" s="140" t="s">
        <v>229</v>
      </c>
      <c r="D12" s="141">
        <f>145066.305+22216.668</f>
        <v>167282.973</v>
      </c>
      <c r="E12" s="141">
        <f>222331.329+18548</f>
        <v>240879.329</v>
      </c>
      <c r="F12" s="141">
        <f>+D12*0.08</f>
        <v>13382.637839999999</v>
      </c>
    </row>
    <row r="13" spans="1:10" ht="16.5" customHeight="1" x14ac:dyDescent="0.3">
      <c r="A13" s="66"/>
      <c r="B13" s="67">
        <v>7</v>
      </c>
      <c r="C13" s="68" t="s">
        <v>224</v>
      </c>
      <c r="D13" s="50">
        <v>145066.30499999999</v>
      </c>
      <c r="E13" s="50">
        <v>222331.329</v>
      </c>
      <c r="F13" s="50">
        <f>+D13*0.08</f>
        <v>11605.304399999999</v>
      </c>
    </row>
    <row r="14" spans="1:10" ht="16.5" customHeight="1" x14ac:dyDescent="0.3">
      <c r="A14" s="66"/>
      <c r="B14" s="67">
        <v>8</v>
      </c>
      <c r="C14" s="68" t="s">
        <v>230</v>
      </c>
      <c r="D14" s="70">
        <v>0</v>
      </c>
      <c r="E14" s="70">
        <v>0</v>
      </c>
      <c r="F14" s="70">
        <f t="shared" ref="F14:F17" si="1">+D14*0.08</f>
        <v>0</v>
      </c>
    </row>
    <row r="15" spans="1:10" ht="16.5" customHeight="1" x14ac:dyDescent="0.3">
      <c r="B15" s="67" t="s">
        <v>26</v>
      </c>
      <c r="C15" s="68" t="s">
        <v>231</v>
      </c>
      <c r="D15" s="50">
        <v>39292.381999999998</v>
      </c>
      <c r="E15" s="50">
        <v>219.32599999999999</v>
      </c>
      <c r="F15" s="50">
        <f t="shared" si="1"/>
        <v>3143.3905599999998</v>
      </c>
    </row>
    <row r="16" spans="1:10" ht="16.5" customHeight="1" x14ac:dyDescent="0.3">
      <c r="B16" s="67" t="s">
        <v>37</v>
      </c>
      <c r="C16" s="68" t="s">
        <v>232</v>
      </c>
      <c r="D16" s="50">
        <v>22216.668000000001</v>
      </c>
      <c r="E16" s="50">
        <v>18548</v>
      </c>
      <c r="F16" s="50">
        <f t="shared" si="1"/>
        <v>1777.3334400000001</v>
      </c>
    </row>
    <row r="17" spans="1:6" ht="16.5" customHeight="1" x14ac:dyDescent="0.3">
      <c r="A17" s="66"/>
      <c r="B17" s="67">
        <v>9</v>
      </c>
      <c r="C17" s="68" t="s">
        <v>233</v>
      </c>
      <c r="D17" s="70">
        <v>0</v>
      </c>
      <c r="E17" s="70">
        <v>0</v>
      </c>
      <c r="F17" s="69">
        <f t="shared" si="1"/>
        <v>0</v>
      </c>
    </row>
    <row r="18" spans="1:6" ht="16.5" customHeight="1" x14ac:dyDescent="0.3">
      <c r="A18" s="66"/>
      <c r="B18" s="142">
        <v>15</v>
      </c>
      <c r="C18" s="140" t="s">
        <v>234</v>
      </c>
      <c r="D18" s="143">
        <v>0</v>
      </c>
      <c r="E18" s="143">
        <v>0</v>
      </c>
      <c r="F18" s="143">
        <v>0</v>
      </c>
    </row>
    <row r="19" spans="1:6" ht="16.5" customHeight="1" x14ac:dyDescent="0.3">
      <c r="A19" s="66"/>
      <c r="B19" s="142">
        <v>16</v>
      </c>
      <c r="C19" s="140" t="s">
        <v>235</v>
      </c>
      <c r="D19" s="143">
        <v>0</v>
      </c>
      <c r="E19" s="143">
        <v>0</v>
      </c>
      <c r="F19" s="143">
        <v>0</v>
      </c>
    </row>
    <row r="20" spans="1:6" ht="16.5" customHeight="1" x14ac:dyDescent="0.3">
      <c r="B20" s="67">
        <v>17</v>
      </c>
      <c r="C20" s="68" t="s">
        <v>236</v>
      </c>
      <c r="D20" s="70">
        <v>0</v>
      </c>
      <c r="E20" s="70">
        <v>0</v>
      </c>
      <c r="F20" s="71">
        <v>0</v>
      </c>
    </row>
    <row r="21" spans="1:6" ht="16.5" customHeight="1" x14ac:dyDescent="0.3">
      <c r="B21" s="67">
        <v>18</v>
      </c>
      <c r="C21" s="68" t="s">
        <v>237</v>
      </c>
      <c r="D21" s="70">
        <v>0</v>
      </c>
      <c r="E21" s="70">
        <v>0</v>
      </c>
      <c r="F21" s="71">
        <v>0</v>
      </c>
    </row>
    <row r="22" spans="1:6" ht="16.5" customHeight="1" x14ac:dyDescent="0.3">
      <c r="B22" s="67">
        <v>19</v>
      </c>
      <c r="C22" s="68" t="s">
        <v>238</v>
      </c>
      <c r="D22" s="70">
        <v>0</v>
      </c>
      <c r="E22" s="70">
        <v>0</v>
      </c>
      <c r="F22" s="71">
        <v>0</v>
      </c>
    </row>
    <row r="23" spans="1:6" ht="16.5" customHeight="1" x14ac:dyDescent="0.3">
      <c r="B23" s="67" t="s">
        <v>2</v>
      </c>
      <c r="C23" s="68" t="s">
        <v>239</v>
      </c>
      <c r="D23" s="70">
        <v>0</v>
      </c>
      <c r="E23" s="70">
        <v>0</v>
      </c>
      <c r="F23" s="71">
        <v>0</v>
      </c>
    </row>
    <row r="24" spans="1:6" ht="16.5" customHeight="1" x14ac:dyDescent="0.3">
      <c r="A24" s="66"/>
      <c r="B24" s="144">
        <v>20</v>
      </c>
      <c r="C24" s="145" t="s">
        <v>240</v>
      </c>
      <c r="D24" s="146">
        <f>SUM(D25:D26)</f>
        <v>1434315.0149999999</v>
      </c>
      <c r="E24" s="146">
        <f t="shared" ref="E24:F24" si="2">SUM(E25:E26)</f>
        <v>1008836</v>
      </c>
      <c r="F24" s="146">
        <f t="shared" si="2"/>
        <v>114745.2012</v>
      </c>
    </row>
    <row r="25" spans="1:6" ht="16.5" customHeight="1" x14ac:dyDescent="0.3">
      <c r="B25" s="67">
        <v>21</v>
      </c>
      <c r="C25" s="68" t="s">
        <v>224</v>
      </c>
      <c r="D25" s="50">
        <v>1434315.0149999999</v>
      </c>
      <c r="E25" s="50">
        <v>1008836</v>
      </c>
      <c r="F25" s="69">
        <f>+D25*0.08</f>
        <v>114745.2012</v>
      </c>
    </row>
    <row r="26" spans="1:6" ht="16.5" customHeight="1" x14ac:dyDescent="0.3">
      <c r="B26" s="67">
        <v>22</v>
      </c>
      <c r="C26" s="68" t="s">
        <v>241</v>
      </c>
      <c r="D26" s="70">
        <v>0</v>
      </c>
      <c r="E26" s="70">
        <v>0</v>
      </c>
      <c r="F26" s="71">
        <v>0</v>
      </c>
    </row>
    <row r="27" spans="1:6" ht="16.5" customHeight="1" x14ac:dyDescent="0.3">
      <c r="A27" s="66"/>
      <c r="B27" s="142" t="s">
        <v>36</v>
      </c>
      <c r="C27" s="147" t="s">
        <v>242</v>
      </c>
      <c r="D27" s="143">
        <v>0</v>
      </c>
      <c r="E27" s="143">
        <v>0</v>
      </c>
      <c r="F27" s="143">
        <v>0</v>
      </c>
    </row>
    <row r="28" spans="1:6" ht="16.5" customHeight="1" x14ac:dyDescent="0.3">
      <c r="B28" s="139">
        <v>23</v>
      </c>
      <c r="C28" s="148" t="s">
        <v>243</v>
      </c>
      <c r="D28" s="141">
        <f>SUM(D29:D31)</f>
        <v>2403966.875</v>
      </c>
      <c r="E28" s="141">
        <f t="shared" ref="E28:F28" si="3">SUM(E29:E31)</f>
        <v>2261933</v>
      </c>
      <c r="F28" s="141">
        <f t="shared" si="3"/>
        <v>192317.35</v>
      </c>
    </row>
    <row r="29" spans="1:6" ht="16.5" customHeight="1" x14ac:dyDescent="0.3">
      <c r="B29" s="72" t="s">
        <v>38</v>
      </c>
      <c r="C29" s="44" t="s">
        <v>244</v>
      </c>
      <c r="D29" s="50">
        <v>2403966.875</v>
      </c>
      <c r="E29" s="50">
        <v>2261933</v>
      </c>
      <c r="F29" s="69">
        <f>+D29*0.08</f>
        <v>192317.35</v>
      </c>
    </row>
    <row r="30" spans="1:6" ht="16.5" customHeight="1" x14ac:dyDescent="0.3">
      <c r="B30" s="72" t="s">
        <v>39</v>
      </c>
      <c r="C30" s="44" t="s">
        <v>224</v>
      </c>
      <c r="D30" s="70">
        <v>0</v>
      </c>
      <c r="E30" s="70">
        <v>0</v>
      </c>
      <c r="F30" s="71">
        <v>0</v>
      </c>
    </row>
    <row r="31" spans="1:6" ht="16.5" customHeight="1" x14ac:dyDescent="0.3">
      <c r="B31" s="72" t="s">
        <v>40</v>
      </c>
      <c r="C31" s="46" t="s">
        <v>245</v>
      </c>
      <c r="D31" s="70">
        <v>0</v>
      </c>
      <c r="E31" s="70">
        <v>0</v>
      </c>
      <c r="F31" s="71">
        <v>0</v>
      </c>
    </row>
    <row r="32" spans="1:6" ht="16.5" customHeight="1" x14ac:dyDescent="0.3">
      <c r="A32" s="27"/>
      <c r="B32" s="149">
        <v>24</v>
      </c>
      <c r="C32" s="150" t="s">
        <v>246</v>
      </c>
      <c r="D32" s="143">
        <v>0</v>
      </c>
      <c r="E32" s="143">
        <v>0</v>
      </c>
      <c r="F32" s="151">
        <v>0</v>
      </c>
    </row>
    <row r="33" spans="2:6" ht="16.5" customHeight="1" x14ac:dyDescent="0.3">
      <c r="B33" s="139">
        <v>29</v>
      </c>
      <c r="C33" s="148" t="s">
        <v>247</v>
      </c>
      <c r="D33" s="143">
        <f>+D28+D24+D19+D18+D12+D6</f>
        <v>24736944.832999997</v>
      </c>
      <c r="E33" s="143">
        <f t="shared" ref="E33:F33" si="4">+E28+E24+E19+E18+E12+E6</f>
        <v>23045780.256000001</v>
      </c>
      <c r="F33" s="143">
        <f t="shared" si="4"/>
        <v>1978955.5866399999</v>
      </c>
    </row>
  </sheetData>
  <sheetProtection sort="0" autoFilter="0"/>
  <mergeCells count="2">
    <mergeCell ref="D4:E4"/>
    <mergeCell ref="H2:I3"/>
  </mergeCells>
  <hyperlinks>
    <hyperlink ref="H6" location="Indhold!A1" display="Retur til indhold" xr:uid="{2632331A-FDC2-4EE3-824E-DD52ED4249D8}"/>
  </hyperlinks>
  <pageMargins left="0.7" right="0.7" top="0.75" bottom="0.75" header="0.3" footer="0.3"/>
  <pageSetup paperSize="9" scale="86"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4992B-31A0-4AD6-BD02-72AF765A182F}">
  <sheetPr>
    <tabColor rgb="FFEDF0F0"/>
    <pageSetUpPr fitToPage="1"/>
  </sheetPr>
  <dimension ref="A1:N49"/>
  <sheetViews>
    <sheetView showGridLines="0" zoomScale="90" zoomScaleNormal="90" workbookViewId="0">
      <selection activeCell="E43" sqref="E43"/>
    </sheetView>
  </sheetViews>
  <sheetFormatPr defaultColWidth="9.140625" defaultRowHeight="15.75" x14ac:dyDescent="0.3"/>
  <cols>
    <col min="1" max="1" width="9.140625" style="5"/>
    <col min="2" max="2" width="9.140625" style="4" customWidth="1"/>
    <col min="3" max="3" width="99.28515625" style="5" bestFit="1" customWidth="1"/>
    <col min="4" max="8" width="20" style="18" customWidth="1"/>
    <col min="9" max="9" width="9.140625" style="5"/>
    <col min="10" max="10" width="16.28515625" style="5" customWidth="1"/>
    <col min="11" max="16384" width="9.140625" style="5"/>
  </cols>
  <sheetData>
    <row r="1" spans="1:11" ht="16.5" customHeight="1" x14ac:dyDescent="0.3">
      <c r="J1" s="14"/>
      <c r="K1" s="14"/>
    </row>
    <row r="2" spans="1:11" ht="19.5" customHeight="1" x14ac:dyDescent="0.35">
      <c r="B2" s="6" t="s">
        <v>177</v>
      </c>
      <c r="C2" s="63"/>
      <c r="J2" s="218"/>
      <c r="K2" s="218"/>
    </row>
    <row r="3" spans="1:11" ht="16.5" customHeight="1" x14ac:dyDescent="0.3">
      <c r="D3" s="64"/>
      <c r="E3" s="64"/>
      <c r="F3" s="64"/>
      <c r="G3" s="64"/>
      <c r="H3" s="64"/>
      <c r="J3" s="218"/>
      <c r="K3" s="218"/>
    </row>
    <row r="4" spans="1:11" ht="18" customHeight="1" x14ac:dyDescent="0.3">
      <c r="B4" s="112" t="s">
        <v>340</v>
      </c>
      <c r="C4" s="115"/>
      <c r="D4" s="116">
        <v>44926</v>
      </c>
      <c r="E4" s="116">
        <v>44834</v>
      </c>
      <c r="F4" s="116">
        <v>44742</v>
      </c>
      <c r="G4" s="116">
        <v>44651</v>
      </c>
      <c r="H4" s="116">
        <v>44561</v>
      </c>
      <c r="J4" s="167" t="s">
        <v>352</v>
      </c>
      <c r="K4" s="14"/>
    </row>
    <row r="5" spans="1:11" ht="17.25" customHeight="1" x14ac:dyDescent="0.3">
      <c r="A5" s="14"/>
      <c r="B5" s="152"/>
      <c r="C5" s="153" t="s">
        <v>181</v>
      </c>
      <c r="D5" s="154"/>
      <c r="E5" s="154"/>
      <c r="F5" s="154"/>
      <c r="G5" s="154"/>
      <c r="H5" s="154"/>
      <c r="J5" s="24"/>
    </row>
    <row r="6" spans="1:11" ht="16.5" customHeight="1" x14ac:dyDescent="0.3">
      <c r="A6" s="66"/>
      <c r="B6" s="67">
        <v>1</v>
      </c>
      <c r="C6" s="68" t="s">
        <v>178</v>
      </c>
      <c r="D6" s="50">
        <v>5034558.551</v>
      </c>
      <c r="E6" s="50">
        <v>4677074.0259999996</v>
      </c>
      <c r="F6" s="50">
        <v>4661071.6519999998</v>
      </c>
      <c r="G6" s="50">
        <v>4427343.307</v>
      </c>
      <c r="H6" s="50">
        <v>4511304.0422299998</v>
      </c>
    </row>
    <row r="7" spans="1:11" ht="16.5" customHeight="1" x14ac:dyDescent="0.3">
      <c r="A7" s="66"/>
      <c r="B7" s="67">
        <v>2</v>
      </c>
      <c r="C7" s="68" t="s">
        <v>179</v>
      </c>
      <c r="D7" s="50">
        <v>5433469.7750000004</v>
      </c>
      <c r="E7" s="50">
        <v>5075811.93</v>
      </c>
      <c r="F7" s="50">
        <v>5059663.5549999997</v>
      </c>
      <c r="G7" s="50">
        <v>4778292.4919999996</v>
      </c>
      <c r="H7" s="50">
        <v>4862128.90766</v>
      </c>
    </row>
    <row r="8" spans="1:11" ht="16.5" customHeight="1" x14ac:dyDescent="0.3">
      <c r="A8" s="66"/>
      <c r="B8" s="67">
        <v>3</v>
      </c>
      <c r="C8" s="68" t="s">
        <v>180</v>
      </c>
      <c r="D8" s="50">
        <v>5896133.0899999999</v>
      </c>
      <c r="E8" s="50">
        <v>5573847.1569999997</v>
      </c>
      <c r="F8" s="50">
        <v>5557599.4579999996</v>
      </c>
      <c r="G8" s="50">
        <v>5276111.92</v>
      </c>
      <c r="H8" s="50">
        <v>5359836.7880699998</v>
      </c>
    </row>
    <row r="9" spans="1:11" ht="16.5" customHeight="1" x14ac:dyDescent="0.3">
      <c r="A9" s="66"/>
      <c r="B9" s="155"/>
      <c r="C9" s="153" t="s">
        <v>182</v>
      </c>
      <c r="D9" s="154"/>
      <c r="E9" s="154"/>
      <c r="F9" s="154"/>
      <c r="G9" s="154"/>
      <c r="H9" s="154"/>
    </row>
    <row r="10" spans="1:11" ht="16.5" customHeight="1" x14ac:dyDescent="0.3">
      <c r="A10" s="66"/>
      <c r="B10" s="67">
        <v>4</v>
      </c>
      <c r="C10" s="68" t="s">
        <v>137</v>
      </c>
      <c r="D10" s="50">
        <v>24736944.528000001</v>
      </c>
      <c r="E10" s="50">
        <v>24373386.84</v>
      </c>
      <c r="F10" s="50">
        <v>25258401.772</v>
      </c>
      <c r="G10" s="50">
        <v>24357472.326000001</v>
      </c>
      <c r="H10" s="50">
        <v>23045779.617453702</v>
      </c>
    </row>
    <row r="11" spans="1:11" ht="16.5" customHeight="1" x14ac:dyDescent="0.3">
      <c r="A11" s="66"/>
      <c r="B11" s="155"/>
      <c r="C11" s="153" t="s">
        <v>183</v>
      </c>
      <c r="D11" s="154"/>
      <c r="E11" s="154"/>
      <c r="F11" s="154"/>
      <c r="G11" s="154"/>
      <c r="H11" s="154"/>
    </row>
    <row r="12" spans="1:11" ht="16.5" customHeight="1" x14ac:dyDescent="0.3">
      <c r="B12" s="67">
        <v>5</v>
      </c>
      <c r="C12" s="68" t="s">
        <v>184</v>
      </c>
      <c r="D12" s="188">
        <v>0.20349999999999999</v>
      </c>
      <c r="E12" s="188">
        <v>0.19189999999999999</v>
      </c>
      <c r="F12" s="188">
        <v>0.1845</v>
      </c>
      <c r="G12" s="188">
        <v>0.18179999999999999</v>
      </c>
      <c r="H12" s="188">
        <v>0.1958</v>
      </c>
      <c r="I12" s="23"/>
      <c r="J12" s="23"/>
      <c r="K12" s="23"/>
    </row>
    <row r="13" spans="1:11" ht="16.5" customHeight="1" x14ac:dyDescent="0.3">
      <c r="B13" s="67">
        <v>6</v>
      </c>
      <c r="C13" s="68" t="s">
        <v>185</v>
      </c>
      <c r="D13" s="188">
        <v>0.21959999999999999</v>
      </c>
      <c r="E13" s="188">
        <v>0.20830000000000001</v>
      </c>
      <c r="F13" s="188">
        <v>0.20030000000000001</v>
      </c>
      <c r="G13" s="188">
        <v>0.19620000000000001</v>
      </c>
      <c r="H13" s="188">
        <v>0.21099999999999999</v>
      </c>
      <c r="I13" s="23"/>
      <c r="J13" s="23"/>
      <c r="K13" s="23"/>
    </row>
    <row r="14" spans="1:11" ht="16.5" customHeight="1" x14ac:dyDescent="0.3">
      <c r="B14" s="67">
        <v>7</v>
      </c>
      <c r="C14" s="68" t="s">
        <v>186</v>
      </c>
      <c r="D14" s="188">
        <v>0.2384</v>
      </c>
      <c r="E14" s="188">
        <v>0.22869999999999999</v>
      </c>
      <c r="F14" s="188">
        <v>0.22</v>
      </c>
      <c r="G14" s="188">
        <v>0.21659999999999999</v>
      </c>
      <c r="H14" s="188">
        <v>0.2326</v>
      </c>
      <c r="I14" s="23"/>
      <c r="J14" s="23"/>
      <c r="K14" s="23"/>
    </row>
    <row r="15" spans="1:11" ht="33" customHeight="1" x14ac:dyDescent="0.3">
      <c r="A15" s="66"/>
      <c r="B15" s="156"/>
      <c r="C15" s="157" t="s">
        <v>187</v>
      </c>
      <c r="D15" s="158"/>
      <c r="E15" s="158"/>
      <c r="F15" s="158"/>
      <c r="G15" s="158"/>
      <c r="H15" s="158"/>
    </row>
    <row r="16" spans="1:11" s="23" customFormat="1" ht="33" customHeight="1" x14ac:dyDescent="0.3">
      <c r="A16" s="73"/>
      <c r="B16" s="74" t="s">
        <v>22</v>
      </c>
      <c r="C16" s="75" t="s">
        <v>188</v>
      </c>
      <c r="D16" s="79" t="s">
        <v>58</v>
      </c>
      <c r="E16" s="79" t="s">
        <v>58</v>
      </c>
      <c r="F16" s="79" t="s">
        <v>58</v>
      </c>
      <c r="G16" s="79" t="s">
        <v>58</v>
      </c>
      <c r="H16" s="79" t="s">
        <v>58</v>
      </c>
    </row>
    <row r="17" spans="1:14" s="23" customFormat="1" ht="16.5" customHeight="1" x14ac:dyDescent="0.3">
      <c r="A17" s="73"/>
      <c r="B17" s="74" t="s">
        <v>23</v>
      </c>
      <c r="C17" s="76" t="s">
        <v>189</v>
      </c>
      <c r="D17" s="79" t="s">
        <v>58</v>
      </c>
      <c r="E17" s="79" t="s">
        <v>58</v>
      </c>
      <c r="F17" s="79" t="s">
        <v>58</v>
      </c>
      <c r="G17" s="79" t="s">
        <v>58</v>
      </c>
      <c r="H17" s="79" t="s">
        <v>58</v>
      </c>
    </row>
    <row r="18" spans="1:14" ht="16.5" customHeight="1" x14ac:dyDescent="0.3">
      <c r="B18" s="67" t="s">
        <v>24</v>
      </c>
      <c r="C18" s="68" t="s">
        <v>190</v>
      </c>
      <c r="D18" s="79" t="s">
        <v>58</v>
      </c>
      <c r="E18" s="79" t="s">
        <v>58</v>
      </c>
      <c r="F18" s="79" t="s">
        <v>58</v>
      </c>
      <c r="G18" s="79" t="s">
        <v>58</v>
      </c>
      <c r="H18" s="79" t="s">
        <v>58</v>
      </c>
      <c r="J18" s="23"/>
      <c r="K18" s="23"/>
      <c r="L18" s="23"/>
    </row>
    <row r="19" spans="1:14" ht="16.5" customHeight="1" x14ac:dyDescent="0.3">
      <c r="B19" s="67" t="s">
        <v>25</v>
      </c>
      <c r="C19" s="77" t="s">
        <v>191</v>
      </c>
      <c r="D19" s="207">
        <v>0.08</v>
      </c>
      <c r="E19" s="207">
        <v>0.08</v>
      </c>
      <c r="F19" s="207">
        <v>0.08</v>
      </c>
      <c r="G19" s="207">
        <v>0.08</v>
      </c>
      <c r="H19" s="207">
        <v>0.08</v>
      </c>
      <c r="J19" s="23"/>
      <c r="K19" s="23"/>
      <c r="L19" s="23"/>
    </row>
    <row r="20" spans="1:14" ht="33.75" customHeight="1" x14ac:dyDescent="0.3">
      <c r="A20" s="66"/>
      <c r="B20" s="155"/>
      <c r="C20" s="159" t="s">
        <v>192</v>
      </c>
      <c r="D20" s="154"/>
      <c r="E20" s="154"/>
      <c r="F20" s="154"/>
      <c r="G20" s="154"/>
      <c r="H20" s="154"/>
      <c r="J20" s="23"/>
      <c r="K20" s="23"/>
      <c r="L20" s="23"/>
    </row>
    <row r="21" spans="1:14" ht="16.5" customHeight="1" x14ac:dyDescent="0.3">
      <c r="B21" s="39">
        <v>8</v>
      </c>
      <c r="C21" s="62" t="s">
        <v>193</v>
      </c>
      <c r="D21" s="188">
        <v>2.5000000000000001E-2</v>
      </c>
      <c r="E21" s="188">
        <v>2.5000000000000001E-2</v>
      </c>
      <c r="F21" s="188">
        <v>2.5000000000000001E-2</v>
      </c>
      <c r="G21" s="188">
        <v>2.5000000000000001E-2</v>
      </c>
      <c r="H21" s="188">
        <v>2.5000000000000001E-2</v>
      </c>
    </row>
    <row r="22" spans="1:14" ht="33" customHeight="1" x14ac:dyDescent="0.3">
      <c r="B22" s="39" t="s">
        <v>26</v>
      </c>
      <c r="C22" s="78" t="s">
        <v>194</v>
      </c>
      <c r="D22" s="79" t="s">
        <v>58</v>
      </c>
      <c r="E22" s="79" t="s">
        <v>58</v>
      </c>
      <c r="F22" s="79" t="s">
        <v>58</v>
      </c>
      <c r="G22" s="79" t="s">
        <v>58</v>
      </c>
      <c r="H22" s="79" t="s">
        <v>58</v>
      </c>
    </row>
    <row r="23" spans="1:14" ht="16.5" customHeight="1" x14ac:dyDescent="0.3">
      <c r="B23" s="39">
        <v>9</v>
      </c>
      <c r="C23" s="78" t="s">
        <v>195</v>
      </c>
      <c r="D23" s="188">
        <v>0.02</v>
      </c>
      <c r="E23" s="188">
        <v>0.01</v>
      </c>
      <c r="F23" s="188">
        <v>0</v>
      </c>
      <c r="G23" s="188">
        <v>0</v>
      </c>
      <c r="H23" s="188">
        <v>0</v>
      </c>
    </row>
    <row r="24" spans="1:14" ht="16.5" customHeight="1" x14ac:dyDescent="0.3">
      <c r="A24" s="27"/>
      <c r="B24" s="80" t="s">
        <v>21</v>
      </c>
      <c r="C24" s="81" t="s">
        <v>196</v>
      </c>
      <c r="D24" s="79" t="s">
        <v>58</v>
      </c>
      <c r="E24" s="79" t="s">
        <v>58</v>
      </c>
      <c r="F24" s="79" t="s">
        <v>58</v>
      </c>
      <c r="G24" s="79" t="s">
        <v>58</v>
      </c>
      <c r="H24" s="79" t="s">
        <v>58</v>
      </c>
    </row>
    <row r="25" spans="1:14" ht="16.5" customHeight="1" x14ac:dyDescent="0.3">
      <c r="A25" s="27"/>
      <c r="B25" s="80">
        <v>10</v>
      </c>
      <c r="C25" s="81" t="s">
        <v>197</v>
      </c>
      <c r="D25" s="79" t="s">
        <v>58</v>
      </c>
      <c r="E25" s="79" t="s">
        <v>58</v>
      </c>
      <c r="F25" s="79" t="s">
        <v>58</v>
      </c>
      <c r="G25" s="79" t="s">
        <v>58</v>
      </c>
      <c r="H25" s="79" t="s">
        <v>58</v>
      </c>
    </row>
    <row r="26" spans="1:14" ht="16.5" customHeight="1" x14ac:dyDescent="0.3">
      <c r="B26" s="80" t="s">
        <v>27</v>
      </c>
      <c r="C26" s="82" t="s">
        <v>198</v>
      </c>
      <c r="D26" s="79" t="s">
        <v>58</v>
      </c>
      <c r="E26" s="79" t="s">
        <v>58</v>
      </c>
      <c r="F26" s="79" t="s">
        <v>58</v>
      </c>
      <c r="G26" s="79" t="s">
        <v>58</v>
      </c>
      <c r="H26" s="79" t="s">
        <v>58</v>
      </c>
    </row>
    <row r="27" spans="1:14" x14ac:dyDescent="0.3">
      <c r="B27" s="39">
        <v>11</v>
      </c>
      <c r="C27" s="40" t="s">
        <v>199</v>
      </c>
      <c r="D27" s="188">
        <v>4.4999999999999998E-2</v>
      </c>
      <c r="E27" s="188">
        <v>3.5000000000000003E-2</v>
      </c>
      <c r="F27" s="188">
        <v>2.5000000000000001E-2</v>
      </c>
      <c r="G27" s="188">
        <v>2.5000000000000001E-2</v>
      </c>
      <c r="H27" s="188">
        <v>2.5000000000000001E-2</v>
      </c>
    </row>
    <row r="28" spans="1:14" x14ac:dyDescent="0.3">
      <c r="B28" s="39" t="s">
        <v>28</v>
      </c>
      <c r="C28" s="40" t="s">
        <v>200</v>
      </c>
      <c r="D28" s="207">
        <v>0.125</v>
      </c>
      <c r="E28" s="207">
        <v>0.115</v>
      </c>
      <c r="F28" s="207">
        <v>0.105</v>
      </c>
      <c r="G28" s="207">
        <v>0.105</v>
      </c>
      <c r="H28" s="207">
        <v>0.105</v>
      </c>
    </row>
    <row r="29" spans="1:14" x14ac:dyDescent="0.3">
      <c r="B29" s="39">
        <v>12</v>
      </c>
      <c r="C29" s="40" t="s">
        <v>201</v>
      </c>
      <c r="D29" s="79" t="s">
        <v>58</v>
      </c>
      <c r="E29" s="79" t="s">
        <v>58</v>
      </c>
      <c r="F29" s="79" t="s">
        <v>58</v>
      </c>
      <c r="G29" s="79" t="s">
        <v>58</v>
      </c>
      <c r="H29" s="79" t="s">
        <v>58</v>
      </c>
    </row>
    <row r="30" spans="1:14" x14ac:dyDescent="0.3">
      <c r="B30" s="160"/>
      <c r="C30" s="134" t="s">
        <v>202</v>
      </c>
      <c r="D30" s="138"/>
      <c r="E30" s="138"/>
      <c r="F30" s="138"/>
      <c r="G30" s="138"/>
      <c r="H30" s="138"/>
      <c r="J30" s="23"/>
      <c r="K30" s="23"/>
      <c r="L30" s="23"/>
      <c r="M30" s="23"/>
      <c r="N30" s="23"/>
    </row>
    <row r="31" spans="1:14" x14ac:dyDescent="0.3">
      <c r="B31" s="39">
        <v>13</v>
      </c>
      <c r="C31" s="40" t="s">
        <v>203</v>
      </c>
      <c r="D31" s="83">
        <v>45753893.060000002</v>
      </c>
      <c r="E31" s="83">
        <v>44608083.428000003</v>
      </c>
      <c r="F31" s="83">
        <v>46483530.295000002</v>
      </c>
      <c r="G31" s="83">
        <v>44317846.788999997</v>
      </c>
      <c r="H31" s="83">
        <v>44189066.477783993</v>
      </c>
      <c r="J31" s="23"/>
      <c r="K31" s="23"/>
      <c r="L31" s="23"/>
      <c r="M31" s="23"/>
      <c r="N31" s="23"/>
    </row>
    <row r="32" spans="1:14" x14ac:dyDescent="0.3">
      <c r="B32" s="39">
        <v>14</v>
      </c>
      <c r="C32" s="40" t="s">
        <v>204</v>
      </c>
      <c r="D32" s="188">
        <v>0.11815100000000001</v>
      </c>
      <c r="E32" s="188">
        <v>0.11283799999999999</v>
      </c>
      <c r="F32" s="188">
        <v>0.10817599999999999</v>
      </c>
      <c r="G32" s="188">
        <v>0.106767</v>
      </c>
      <c r="H32" s="188">
        <v>0.1087</v>
      </c>
      <c r="J32" s="23"/>
      <c r="K32" s="23"/>
      <c r="L32" s="23"/>
      <c r="M32" s="23"/>
      <c r="N32" s="23"/>
    </row>
    <row r="33" spans="2:14" ht="33" customHeight="1" x14ac:dyDescent="0.3">
      <c r="B33" s="161"/>
      <c r="C33" s="162" t="s">
        <v>205</v>
      </c>
      <c r="D33" s="138"/>
      <c r="E33" s="138"/>
      <c r="F33" s="138"/>
      <c r="G33" s="138"/>
      <c r="H33" s="138"/>
      <c r="J33" s="23"/>
      <c r="K33" s="23"/>
      <c r="L33" s="23"/>
      <c r="M33" s="23"/>
      <c r="N33" s="23"/>
    </row>
    <row r="34" spans="2:14" x14ac:dyDescent="0.3">
      <c r="B34" s="39" t="s">
        <v>1</v>
      </c>
      <c r="C34" s="40" t="s">
        <v>206</v>
      </c>
      <c r="D34" s="79" t="s">
        <v>58</v>
      </c>
      <c r="E34" s="79" t="s">
        <v>58</v>
      </c>
      <c r="F34" s="79" t="s">
        <v>58</v>
      </c>
      <c r="G34" s="79" t="s">
        <v>58</v>
      </c>
      <c r="H34" s="79" t="s">
        <v>58</v>
      </c>
      <c r="J34" s="23"/>
      <c r="K34" s="23"/>
      <c r="L34" s="23"/>
      <c r="M34" s="23"/>
      <c r="N34" s="23"/>
    </row>
    <row r="35" spans="2:14" x14ac:dyDescent="0.3">
      <c r="B35" s="39" t="s">
        <v>29</v>
      </c>
      <c r="C35" s="44" t="s">
        <v>189</v>
      </c>
      <c r="D35" s="79" t="s">
        <v>58</v>
      </c>
      <c r="E35" s="79" t="s">
        <v>58</v>
      </c>
      <c r="F35" s="79" t="s">
        <v>58</v>
      </c>
      <c r="G35" s="79" t="s">
        <v>58</v>
      </c>
      <c r="H35" s="79" t="s">
        <v>58</v>
      </c>
      <c r="J35" s="23"/>
      <c r="K35" s="23"/>
      <c r="L35" s="23"/>
      <c r="M35" s="23"/>
      <c r="N35" s="23"/>
    </row>
    <row r="36" spans="2:14" x14ac:dyDescent="0.3">
      <c r="B36" s="39" t="s">
        <v>30</v>
      </c>
      <c r="C36" s="40" t="s">
        <v>207</v>
      </c>
      <c r="D36" s="79" t="s">
        <v>58</v>
      </c>
      <c r="E36" s="79" t="s">
        <v>58</v>
      </c>
      <c r="F36" s="79" t="s">
        <v>58</v>
      </c>
      <c r="G36" s="79" t="s">
        <v>58</v>
      </c>
      <c r="H36" s="79" t="s">
        <v>58</v>
      </c>
      <c r="J36" s="23"/>
      <c r="K36" s="23"/>
      <c r="L36" s="23"/>
      <c r="M36" s="23"/>
      <c r="N36" s="23"/>
    </row>
    <row r="37" spans="2:14" ht="33" customHeight="1" x14ac:dyDescent="0.3">
      <c r="B37" s="163"/>
      <c r="C37" s="162" t="s">
        <v>208</v>
      </c>
      <c r="D37" s="164"/>
      <c r="E37" s="164"/>
      <c r="F37" s="164"/>
      <c r="G37" s="164"/>
      <c r="H37" s="164"/>
      <c r="J37" s="23"/>
      <c r="K37" s="23"/>
      <c r="L37" s="23"/>
      <c r="M37" s="23"/>
      <c r="N37" s="23"/>
    </row>
    <row r="38" spans="2:14" x14ac:dyDescent="0.3">
      <c r="B38" s="39" t="s">
        <v>31</v>
      </c>
      <c r="C38" s="40" t="s">
        <v>209</v>
      </c>
      <c r="D38" s="79" t="s">
        <v>58</v>
      </c>
      <c r="E38" s="79" t="s">
        <v>58</v>
      </c>
      <c r="F38" s="79" t="s">
        <v>58</v>
      </c>
      <c r="G38" s="79" t="s">
        <v>58</v>
      </c>
      <c r="H38" s="79" t="s">
        <v>58</v>
      </c>
      <c r="J38" s="23"/>
      <c r="K38" s="23"/>
      <c r="L38" s="23"/>
      <c r="M38" s="23"/>
      <c r="N38" s="23"/>
    </row>
    <row r="39" spans="2:14" x14ac:dyDescent="0.3">
      <c r="B39" s="39" t="s">
        <v>32</v>
      </c>
      <c r="C39" s="40" t="s">
        <v>210</v>
      </c>
      <c r="D39" s="79" t="s">
        <v>58</v>
      </c>
      <c r="E39" s="79" t="s">
        <v>58</v>
      </c>
      <c r="F39" s="79" t="s">
        <v>58</v>
      </c>
      <c r="G39" s="79" t="s">
        <v>58</v>
      </c>
      <c r="H39" s="79" t="s">
        <v>58</v>
      </c>
      <c r="J39" s="23"/>
      <c r="K39" s="23"/>
      <c r="L39" s="23"/>
      <c r="M39" s="23"/>
      <c r="N39" s="23"/>
    </row>
    <row r="40" spans="2:14" x14ac:dyDescent="0.3">
      <c r="B40" s="163"/>
      <c r="C40" s="134" t="s">
        <v>211</v>
      </c>
      <c r="D40" s="164"/>
      <c r="E40" s="164"/>
      <c r="F40" s="164"/>
      <c r="G40" s="164"/>
      <c r="H40" s="164"/>
      <c r="J40" s="23"/>
      <c r="K40" s="23"/>
      <c r="L40" s="23"/>
      <c r="M40" s="23"/>
      <c r="N40" s="23"/>
    </row>
    <row r="41" spans="2:14" x14ac:dyDescent="0.3">
      <c r="B41" s="39">
        <v>15</v>
      </c>
      <c r="C41" s="40" t="s">
        <v>212</v>
      </c>
      <c r="D41" s="50">
        <v>12308779.006689999</v>
      </c>
      <c r="E41" s="50">
        <v>10967084.1729904</v>
      </c>
      <c r="F41" s="50">
        <v>11386081.80369</v>
      </c>
      <c r="G41" s="50">
        <v>9989849.6831800006</v>
      </c>
      <c r="H41" s="50">
        <v>11352520.312035199</v>
      </c>
      <c r="J41" s="23"/>
      <c r="K41" s="23"/>
      <c r="L41" s="23"/>
      <c r="M41" s="23"/>
      <c r="N41" s="23"/>
    </row>
    <row r="42" spans="2:14" x14ac:dyDescent="0.3">
      <c r="B42" s="39" t="s">
        <v>33</v>
      </c>
      <c r="C42" s="40" t="s">
        <v>213</v>
      </c>
      <c r="D42" s="208">
        <v>7514286.9557400001</v>
      </c>
      <c r="E42" s="208">
        <v>6070425.6915536998</v>
      </c>
      <c r="F42" s="208">
        <v>9604896.5022599995</v>
      </c>
      <c r="G42" s="208">
        <v>7033900.2231599996</v>
      </c>
      <c r="H42" s="208">
        <v>7944377.9826999996</v>
      </c>
      <c r="J42" s="23"/>
      <c r="K42" s="23"/>
      <c r="L42" s="23"/>
      <c r="M42" s="23"/>
      <c r="N42" s="23"/>
    </row>
    <row r="43" spans="2:14" x14ac:dyDescent="0.3">
      <c r="B43" s="39" t="s">
        <v>34</v>
      </c>
      <c r="C43" s="40" t="s">
        <v>214</v>
      </c>
      <c r="D43" s="50">
        <v>2026736.3775299999</v>
      </c>
      <c r="E43" s="208">
        <v>957267.62276950001</v>
      </c>
      <c r="F43" s="50">
        <v>5149784.70909</v>
      </c>
      <c r="G43" s="50">
        <v>1136579.8780100001</v>
      </c>
      <c r="H43" s="50">
        <v>2645007.3524116999</v>
      </c>
      <c r="J43" s="23"/>
      <c r="K43" s="23"/>
      <c r="L43" s="23"/>
      <c r="M43" s="23"/>
      <c r="N43" s="23"/>
    </row>
    <row r="44" spans="2:14" x14ac:dyDescent="0.3">
      <c r="B44" s="39">
        <v>16</v>
      </c>
      <c r="C44" s="40" t="s">
        <v>215</v>
      </c>
      <c r="D44" s="50">
        <v>5487550.5782199996</v>
      </c>
      <c r="E44" s="50">
        <v>5113158.0687841997</v>
      </c>
      <c r="F44" s="50">
        <v>4455111.7929999996</v>
      </c>
      <c r="G44" s="50">
        <v>5897320.3451399999</v>
      </c>
      <c r="H44" s="50">
        <v>5299370.6302912105</v>
      </c>
      <c r="J44" s="23"/>
      <c r="K44" s="23"/>
      <c r="L44" s="23"/>
      <c r="M44" s="23"/>
      <c r="N44" s="23"/>
    </row>
    <row r="45" spans="2:14" x14ac:dyDescent="0.3">
      <c r="B45" s="39">
        <v>17</v>
      </c>
      <c r="C45" s="40" t="s">
        <v>216</v>
      </c>
      <c r="D45" s="188">
        <v>2.2430368299999999</v>
      </c>
      <c r="E45" s="188">
        <v>2.1448748499999999</v>
      </c>
      <c r="F45" s="188">
        <v>2.5557341500000001</v>
      </c>
      <c r="G45" s="188">
        <v>1.693964</v>
      </c>
      <c r="H45" s="188">
        <v>2.1421999999999999</v>
      </c>
      <c r="J45" s="23"/>
      <c r="K45" s="23"/>
      <c r="L45" s="23"/>
      <c r="M45" s="23"/>
      <c r="N45" s="23"/>
    </row>
    <row r="46" spans="2:14" x14ac:dyDescent="0.3">
      <c r="B46" s="160"/>
      <c r="C46" s="134" t="s">
        <v>217</v>
      </c>
      <c r="D46" s="138"/>
      <c r="E46" s="138"/>
      <c r="F46" s="138"/>
      <c r="G46" s="138"/>
      <c r="H46" s="138"/>
      <c r="J46" s="23"/>
      <c r="K46" s="23"/>
      <c r="L46" s="23"/>
      <c r="M46" s="23"/>
      <c r="N46" s="23"/>
    </row>
    <row r="47" spans="2:14" x14ac:dyDescent="0.3">
      <c r="B47" s="39">
        <v>18</v>
      </c>
      <c r="C47" s="40" t="s">
        <v>218</v>
      </c>
      <c r="D47" s="50">
        <v>32396559.945999999</v>
      </c>
      <c r="E47" s="50">
        <v>30913695.40752</v>
      </c>
      <c r="F47" s="50">
        <v>30595834.563889999</v>
      </c>
      <c r="G47" s="50">
        <v>27209280.709520001</v>
      </c>
      <c r="H47" s="50">
        <v>27935752.6200905</v>
      </c>
    </row>
    <row r="48" spans="2:14" x14ac:dyDescent="0.3">
      <c r="B48" s="39">
        <v>19</v>
      </c>
      <c r="C48" s="40" t="s">
        <v>219</v>
      </c>
      <c r="D48" s="50">
        <v>19352539.586679999</v>
      </c>
      <c r="E48" s="50">
        <v>19139159.548930001</v>
      </c>
      <c r="F48" s="50">
        <v>21465809.557080001</v>
      </c>
      <c r="G48" s="50">
        <v>20290018.73827</v>
      </c>
      <c r="H48" s="50">
        <v>19499412.896651797</v>
      </c>
    </row>
    <row r="49" spans="2:8" x14ac:dyDescent="0.3">
      <c r="B49" s="39">
        <v>20</v>
      </c>
      <c r="C49" s="40" t="s">
        <v>220</v>
      </c>
      <c r="D49" s="188">
        <v>1.6740210799999999</v>
      </c>
      <c r="E49" s="188">
        <v>1.6152064699999999</v>
      </c>
      <c r="F49" s="188">
        <v>1.4253286999999999</v>
      </c>
      <c r="G49" s="188">
        <v>1.34101801</v>
      </c>
      <c r="H49" s="188">
        <v>1.4327000000000001</v>
      </c>
    </row>
  </sheetData>
  <sheetProtection sort="0" autoFilter="0"/>
  <mergeCells count="1">
    <mergeCell ref="J2:K3"/>
  </mergeCells>
  <hyperlinks>
    <hyperlink ref="J4" location="Indhold!A1" display="Retur til indhold" xr:uid="{4A530122-BA9D-4BF6-BF48-301D138AE3B0}"/>
  </hyperlinks>
  <pageMargins left="0.7" right="0.7" top="0.75" bottom="0.75" header="0.3" footer="0.3"/>
  <pageSetup paperSize="9" scale="62" fitToHeight="0" orientation="landscape" horizontalDpi="300" verticalDpi="300" r:id="rId1"/>
  <rowBreaks count="1" manualBreakCount="1">
    <brk id="32"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8A6AB-0CEE-401C-8A9A-2D83D9023FAD}">
  <sheetPr>
    <tabColor rgb="FFEDF0F0"/>
    <pageSetUpPr fitToPage="1"/>
  </sheetPr>
  <dimension ref="B1:H14"/>
  <sheetViews>
    <sheetView zoomScale="90" zoomScaleNormal="90" workbookViewId="0">
      <selection activeCell="D11" sqref="D11"/>
    </sheetView>
  </sheetViews>
  <sheetFormatPr defaultColWidth="9.140625" defaultRowHeight="15.75" x14ac:dyDescent="0.3"/>
  <cols>
    <col min="1" max="1" width="9.140625" style="85"/>
    <col min="2" max="2" width="11.28515625" style="84" bestFit="1" customWidth="1"/>
    <col min="3" max="3" width="93.85546875" style="85" customWidth="1"/>
    <col min="4" max="4" width="110.85546875" style="85" customWidth="1"/>
    <col min="5" max="5" width="9.140625" style="85"/>
    <col min="6" max="6" width="15.42578125" style="85" customWidth="1"/>
    <col min="7" max="16384" width="9.140625" style="85"/>
  </cols>
  <sheetData>
    <row r="1" spans="2:8" ht="16.5" customHeight="1" x14ac:dyDescent="0.3">
      <c r="F1" s="91"/>
      <c r="G1" s="91"/>
      <c r="H1" s="91"/>
    </row>
    <row r="2" spans="2:8" ht="18.75" customHeight="1" x14ac:dyDescent="0.35">
      <c r="B2" s="226" t="s">
        <v>249</v>
      </c>
      <c r="C2" s="226"/>
      <c r="D2" s="226"/>
      <c r="F2" s="227"/>
      <c r="G2" s="227"/>
      <c r="H2" s="91"/>
    </row>
    <row r="3" spans="2:8" ht="16.5" customHeight="1" x14ac:dyDescent="0.3">
      <c r="F3" s="227"/>
      <c r="G3" s="227"/>
      <c r="H3" s="91"/>
    </row>
    <row r="4" spans="2:8" ht="15.75" customHeight="1" x14ac:dyDescent="0.3">
      <c r="B4" s="111">
        <v>44926</v>
      </c>
      <c r="C4" s="113"/>
      <c r="D4" s="114" t="s">
        <v>355</v>
      </c>
      <c r="F4" s="167" t="s">
        <v>352</v>
      </c>
      <c r="G4" s="91"/>
      <c r="H4" s="91"/>
    </row>
    <row r="5" spans="2:8" ht="267.75" x14ac:dyDescent="0.3">
      <c r="B5" s="86" t="s">
        <v>294</v>
      </c>
      <c r="C5" s="87" t="s">
        <v>343</v>
      </c>
      <c r="D5" s="87" t="s">
        <v>391</v>
      </c>
    </row>
    <row r="6" spans="2:8" ht="315" x14ac:dyDescent="0.3">
      <c r="B6" s="86" t="s">
        <v>316</v>
      </c>
      <c r="C6" s="87" t="s">
        <v>344</v>
      </c>
      <c r="D6" s="87" t="s">
        <v>399</v>
      </c>
    </row>
    <row r="7" spans="2:8" ht="47.25" x14ac:dyDescent="0.3">
      <c r="B7" s="86" t="s">
        <v>317</v>
      </c>
      <c r="C7" s="88" t="s">
        <v>345</v>
      </c>
      <c r="D7" s="87" t="s">
        <v>399</v>
      </c>
    </row>
    <row r="8" spans="2:8" ht="31.5" x14ac:dyDescent="0.3">
      <c r="B8" s="90" t="s">
        <v>335</v>
      </c>
      <c r="C8" s="88" t="s">
        <v>333</v>
      </c>
      <c r="D8" s="87" t="s">
        <v>458</v>
      </c>
    </row>
    <row r="9" spans="2:8" ht="315" x14ac:dyDescent="0.3">
      <c r="B9" s="86" t="s">
        <v>336</v>
      </c>
      <c r="C9" s="89" t="s">
        <v>346</v>
      </c>
      <c r="D9" s="87" t="s">
        <v>458</v>
      </c>
    </row>
    <row r="10" spans="2:8" ht="204.75" x14ac:dyDescent="0.3">
      <c r="B10" s="90" t="s">
        <v>300</v>
      </c>
      <c r="C10" s="89" t="s">
        <v>347</v>
      </c>
      <c r="D10" s="87" t="s">
        <v>458</v>
      </c>
    </row>
    <row r="11" spans="2:8" ht="141.75" x14ac:dyDescent="0.3">
      <c r="B11" s="90" t="s">
        <v>302</v>
      </c>
      <c r="C11" s="88" t="s">
        <v>464</v>
      </c>
      <c r="D11" s="87" t="s">
        <v>395</v>
      </c>
    </row>
    <row r="12" spans="2:8" ht="31.5" x14ac:dyDescent="0.3">
      <c r="B12" s="90" t="s">
        <v>337</v>
      </c>
      <c r="C12" s="88" t="s">
        <v>334</v>
      </c>
      <c r="D12" s="89" t="s">
        <v>465</v>
      </c>
    </row>
    <row r="13" spans="2:8" ht="126" x14ac:dyDescent="0.3">
      <c r="B13" s="90" t="s">
        <v>308</v>
      </c>
      <c r="C13" s="88" t="s">
        <v>348</v>
      </c>
      <c r="D13" s="89" t="s">
        <v>390</v>
      </c>
    </row>
    <row r="14" spans="2:8" ht="47.25" x14ac:dyDescent="0.3">
      <c r="B14" s="90" t="s">
        <v>338</v>
      </c>
      <c r="C14" s="88" t="s">
        <v>349</v>
      </c>
      <c r="D14" s="94"/>
    </row>
  </sheetData>
  <mergeCells count="2">
    <mergeCell ref="B2:D2"/>
    <mergeCell ref="F2:G3"/>
  </mergeCells>
  <hyperlinks>
    <hyperlink ref="F4" location="Indhold!A1" display="Retur til indhold" xr:uid="{6C3B67FE-4DE0-448B-82E2-53C737C39004}"/>
  </hyperlinks>
  <pageMargins left="0.7" right="0.7" top="0.75" bottom="0.75" header="0.3" footer="0.3"/>
  <pageSetup paperSize="9" scale="62" fitToHeight="0" orientation="landscape" horizontalDpi="300" verticalDpi="300" r:id="rId1"/>
  <rowBreaks count="2" manualBreakCount="2">
    <brk id="6" max="16383" man="1"/>
    <brk id="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CDE32-5DC4-4406-BDE7-304D4B3E5186}">
  <sheetPr>
    <tabColor rgb="FFEDF0F0"/>
    <pageSetUpPr fitToPage="1"/>
  </sheetPr>
  <dimension ref="B1:L27"/>
  <sheetViews>
    <sheetView showGridLines="0" zoomScale="90" zoomScaleNormal="90" workbookViewId="0">
      <selection activeCell="J5" sqref="J5"/>
    </sheetView>
  </sheetViews>
  <sheetFormatPr defaultColWidth="9.140625" defaultRowHeight="15.75" x14ac:dyDescent="0.3"/>
  <cols>
    <col min="1" max="2" width="9.140625" style="5"/>
    <col min="3" max="3" width="15" style="5" customWidth="1"/>
    <col min="4" max="4" width="63.28515625" style="5" customWidth="1"/>
    <col min="5" max="8" width="18.5703125" style="5" customWidth="1"/>
    <col min="9" max="9" width="9.140625" style="5"/>
    <col min="10" max="10" width="17.42578125" style="5" customWidth="1"/>
    <col min="11" max="16384" width="9.140625" style="5"/>
  </cols>
  <sheetData>
    <row r="1" spans="2:12" ht="16.5" customHeight="1" x14ac:dyDescent="0.3">
      <c r="J1" s="14"/>
      <c r="K1" s="14"/>
      <c r="L1" s="14"/>
    </row>
    <row r="2" spans="2:12" ht="20.25" x14ac:dyDescent="0.3">
      <c r="B2" s="92" t="s">
        <v>250</v>
      </c>
      <c r="C2" s="92"/>
      <c r="J2" s="218"/>
      <c r="K2" s="218"/>
      <c r="L2" s="14"/>
    </row>
    <row r="3" spans="2:12" x14ac:dyDescent="0.3">
      <c r="B3" s="93"/>
      <c r="C3" s="93"/>
      <c r="J3" s="218"/>
      <c r="K3" s="218"/>
      <c r="L3" s="14"/>
    </row>
    <row r="4" spans="2:12" ht="63" x14ac:dyDescent="0.3">
      <c r="B4" s="228">
        <v>44926</v>
      </c>
      <c r="C4" s="229"/>
      <c r="D4" s="229"/>
      <c r="E4" s="122" t="s">
        <v>267</v>
      </c>
      <c r="F4" s="122" t="s">
        <v>268</v>
      </c>
      <c r="G4" s="122" t="s">
        <v>265</v>
      </c>
      <c r="H4" s="122" t="s">
        <v>266</v>
      </c>
      <c r="J4" s="14"/>
      <c r="K4" s="14"/>
      <c r="L4" s="14"/>
    </row>
    <row r="5" spans="2:12" ht="16.5" customHeight="1" x14ac:dyDescent="0.3">
      <c r="B5" s="39">
        <v>1</v>
      </c>
      <c r="C5" s="230" t="s">
        <v>262</v>
      </c>
      <c r="D5" s="42" t="s">
        <v>252</v>
      </c>
      <c r="E5" s="95">
        <v>4</v>
      </c>
      <c r="F5" s="95">
        <v>10</v>
      </c>
      <c r="G5" s="95">
        <v>9</v>
      </c>
      <c r="H5" s="95">
        <v>9</v>
      </c>
      <c r="I5" s="204"/>
      <c r="J5" s="167" t="s">
        <v>352</v>
      </c>
    </row>
    <row r="6" spans="2:12" ht="16.5" customHeight="1" x14ac:dyDescent="0.3">
      <c r="B6" s="39">
        <v>2</v>
      </c>
      <c r="C6" s="230"/>
      <c r="D6" s="42" t="s">
        <v>253</v>
      </c>
      <c r="E6" s="95">
        <v>3975</v>
      </c>
      <c r="F6" s="95">
        <v>9467</v>
      </c>
      <c r="G6" s="95">
        <v>14647</v>
      </c>
      <c r="H6" s="95">
        <v>7068</v>
      </c>
    </row>
    <row r="7" spans="2:12" ht="16.5" customHeight="1" x14ac:dyDescent="0.3">
      <c r="B7" s="39">
        <v>3</v>
      </c>
      <c r="C7" s="230"/>
      <c r="D7" s="46" t="s">
        <v>254</v>
      </c>
      <c r="E7" s="95">
        <v>3975</v>
      </c>
      <c r="F7" s="95">
        <v>9467</v>
      </c>
      <c r="G7" s="95">
        <v>14647</v>
      </c>
      <c r="H7" s="95">
        <v>7068</v>
      </c>
    </row>
    <row r="8" spans="2:12" ht="16.5" customHeight="1" x14ac:dyDescent="0.3">
      <c r="B8" s="39">
        <v>4</v>
      </c>
      <c r="C8" s="230"/>
      <c r="D8" s="46" t="s">
        <v>255</v>
      </c>
      <c r="E8" s="96"/>
      <c r="F8" s="96"/>
      <c r="G8" s="96"/>
      <c r="H8" s="96"/>
    </row>
    <row r="9" spans="2:12" ht="16.5" customHeight="1" x14ac:dyDescent="0.3">
      <c r="B9" s="39" t="s">
        <v>35</v>
      </c>
      <c r="C9" s="230"/>
      <c r="D9" s="46" t="s">
        <v>256</v>
      </c>
      <c r="E9" s="95">
        <v>0</v>
      </c>
      <c r="F9" s="95">
        <v>0</v>
      </c>
      <c r="G9" s="95">
        <v>0</v>
      </c>
      <c r="H9" s="95">
        <v>0</v>
      </c>
    </row>
    <row r="10" spans="2:12" ht="33" customHeight="1" x14ac:dyDescent="0.3">
      <c r="B10" s="39">
        <v>5</v>
      </c>
      <c r="C10" s="230"/>
      <c r="D10" s="46" t="s">
        <v>257</v>
      </c>
      <c r="E10" s="95">
        <v>0</v>
      </c>
      <c r="F10" s="95">
        <v>0</v>
      </c>
      <c r="G10" s="95">
        <v>0</v>
      </c>
      <c r="H10" s="95">
        <v>0</v>
      </c>
    </row>
    <row r="11" spans="2:12" ht="16.5" customHeight="1" x14ac:dyDescent="0.3">
      <c r="B11" s="39" t="s">
        <v>43</v>
      </c>
      <c r="C11" s="230"/>
      <c r="D11" s="46" t="s">
        <v>258</v>
      </c>
      <c r="E11" s="95">
        <v>0</v>
      </c>
      <c r="F11" s="95">
        <v>0</v>
      </c>
      <c r="G11" s="95">
        <v>0</v>
      </c>
      <c r="H11" s="95">
        <v>0</v>
      </c>
    </row>
    <row r="12" spans="2:12" ht="16.5" customHeight="1" x14ac:dyDescent="0.3">
      <c r="B12" s="39">
        <v>6</v>
      </c>
      <c r="C12" s="230"/>
      <c r="D12" s="46" t="s">
        <v>255</v>
      </c>
      <c r="E12" s="96"/>
      <c r="F12" s="96"/>
      <c r="G12" s="96"/>
      <c r="H12" s="96"/>
    </row>
    <row r="13" spans="2:12" ht="16.5" customHeight="1" x14ac:dyDescent="0.3">
      <c r="B13" s="39">
        <v>7</v>
      </c>
      <c r="C13" s="230"/>
      <c r="D13" s="46" t="s">
        <v>259</v>
      </c>
      <c r="E13" s="95">
        <v>0</v>
      </c>
      <c r="F13" s="95">
        <v>0</v>
      </c>
      <c r="G13" s="95">
        <v>0</v>
      </c>
      <c r="H13" s="95">
        <v>0</v>
      </c>
    </row>
    <row r="14" spans="2:12" ht="16.5" customHeight="1" x14ac:dyDescent="0.3">
      <c r="B14" s="39">
        <v>8</v>
      </c>
      <c r="C14" s="230"/>
      <c r="D14" s="46" t="s">
        <v>255</v>
      </c>
      <c r="E14" s="96"/>
      <c r="F14" s="96"/>
      <c r="G14" s="96"/>
      <c r="H14" s="96"/>
      <c r="I14" s="23"/>
    </row>
    <row r="15" spans="2:12" ht="16.5" customHeight="1" x14ac:dyDescent="0.3">
      <c r="B15" s="39">
        <v>9</v>
      </c>
      <c r="C15" s="230" t="s">
        <v>263</v>
      </c>
      <c r="D15" s="78" t="s">
        <v>252</v>
      </c>
      <c r="E15" s="95">
        <v>0</v>
      </c>
      <c r="F15" s="95">
        <v>0</v>
      </c>
      <c r="G15" s="95">
        <v>0</v>
      </c>
      <c r="H15" s="95">
        <v>0</v>
      </c>
      <c r="I15" s="23"/>
    </row>
    <row r="16" spans="2:12" ht="16.5" customHeight="1" x14ac:dyDescent="0.3">
      <c r="B16" s="39">
        <v>10</v>
      </c>
      <c r="C16" s="230"/>
      <c r="D16" s="78" t="s">
        <v>260</v>
      </c>
      <c r="E16" s="95">
        <v>0</v>
      </c>
      <c r="F16" s="95">
        <v>0</v>
      </c>
      <c r="G16" s="95">
        <v>0</v>
      </c>
      <c r="H16" s="95">
        <v>0</v>
      </c>
      <c r="I16" s="23"/>
    </row>
    <row r="17" spans="2:8" ht="16.5" customHeight="1" x14ac:dyDescent="0.3">
      <c r="B17" s="39">
        <v>11</v>
      </c>
      <c r="C17" s="230"/>
      <c r="D17" s="46" t="s">
        <v>254</v>
      </c>
      <c r="E17" s="95">
        <v>0</v>
      </c>
      <c r="F17" s="95">
        <v>0</v>
      </c>
      <c r="G17" s="95">
        <v>0</v>
      </c>
      <c r="H17" s="95">
        <v>0</v>
      </c>
    </row>
    <row r="18" spans="2:8" ht="16.5" customHeight="1" x14ac:dyDescent="0.3">
      <c r="B18" s="39">
        <v>12</v>
      </c>
      <c r="C18" s="230"/>
      <c r="D18" s="97" t="s">
        <v>261</v>
      </c>
      <c r="E18" s="95">
        <v>0</v>
      </c>
      <c r="F18" s="95">
        <v>0</v>
      </c>
      <c r="G18" s="95">
        <v>0</v>
      </c>
      <c r="H18" s="95">
        <v>0</v>
      </c>
    </row>
    <row r="19" spans="2:8" ht="16.5" customHeight="1" x14ac:dyDescent="0.3">
      <c r="B19" s="39" t="s">
        <v>44</v>
      </c>
      <c r="C19" s="230"/>
      <c r="D19" s="46" t="s">
        <v>256</v>
      </c>
      <c r="E19" s="95">
        <v>0</v>
      </c>
      <c r="F19" s="95">
        <v>0</v>
      </c>
      <c r="G19" s="95">
        <v>0</v>
      </c>
      <c r="H19" s="95">
        <v>0</v>
      </c>
    </row>
    <row r="20" spans="2:8" ht="16.5" customHeight="1" x14ac:dyDescent="0.3">
      <c r="B20" s="39" t="s">
        <v>1</v>
      </c>
      <c r="C20" s="230"/>
      <c r="D20" s="97" t="s">
        <v>261</v>
      </c>
      <c r="E20" s="95">
        <v>0</v>
      </c>
      <c r="F20" s="95">
        <v>0</v>
      </c>
      <c r="G20" s="95">
        <v>0</v>
      </c>
      <c r="H20" s="95">
        <v>0</v>
      </c>
    </row>
    <row r="21" spans="2:8" ht="16.5" customHeight="1" x14ac:dyDescent="0.3">
      <c r="B21" s="39" t="s">
        <v>45</v>
      </c>
      <c r="C21" s="230"/>
      <c r="D21" s="46" t="s">
        <v>257</v>
      </c>
      <c r="E21" s="95">
        <v>0</v>
      </c>
      <c r="F21" s="95">
        <v>0</v>
      </c>
      <c r="G21" s="95">
        <v>0</v>
      </c>
      <c r="H21" s="95">
        <v>0</v>
      </c>
    </row>
    <row r="22" spans="2:8" ht="16.5" customHeight="1" x14ac:dyDescent="0.3">
      <c r="B22" s="39" t="s">
        <v>29</v>
      </c>
      <c r="C22" s="230"/>
      <c r="D22" s="97" t="s">
        <v>261</v>
      </c>
      <c r="E22" s="95">
        <v>0</v>
      </c>
      <c r="F22" s="95">
        <v>0</v>
      </c>
      <c r="G22" s="95">
        <v>0</v>
      </c>
      <c r="H22" s="95">
        <v>0</v>
      </c>
    </row>
    <row r="23" spans="2:8" ht="16.5" customHeight="1" x14ac:dyDescent="0.3">
      <c r="B23" s="39" t="s">
        <v>46</v>
      </c>
      <c r="C23" s="230"/>
      <c r="D23" s="46" t="s">
        <v>258</v>
      </c>
      <c r="E23" s="95">
        <v>0</v>
      </c>
      <c r="F23" s="95">
        <v>0</v>
      </c>
      <c r="G23" s="95">
        <v>0</v>
      </c>
      <c r="H23" s="95">
        <v>0</v>
      </c>
    </row>
    <row r="24" spans="2:8" ht="16.5" customHeight="1" x14ac:dyDescent="0.3">
      <c r="B24" s="39" t="s">
        <v>47</v>
      </c>
      <c r="C24" s="230"/>
      <c r="D24" s="97" t="s">
        <v>261</v>
      </c>
      <c r="E24" s="95">
        <v>0</v>
      </c>
      <c r="F24" s="95">
        <v>0</v>
      </c>
      <c r="G24" s="95">
        <v>0</v>
      </c>
      <c r="H24" s="95">
        <v>0</v>
      </c>
    </row>
    <row r="25" spans="2:8" ht="16.5" customHeight="1" x14ac:dyDescent="0.3">
      <c r="B25" s="184">
        <v>15</v>
      </c>
      <c r="C25" s="230"/>
      <c r="D25" s="46" t="s">
        <v>259</v>
      </c>
      <c r="E25" s="95">
        <v>0</v>
      </c>
      <c r="F25" s="95">
        <v>0</v>
      </c>
      <c r="G25" s="95">
        <v>0</v>
      </c>
      <c r="H25" s="95">
        <v>0</v>
      </c>
    </row>
    <row r="26" spans="2:8" ht="16.5" customHeight="1" x14ac:dyDescent="0.3">
      <c r="B26" s="39">
        <v>16</v>
      </c>
      <c r="C26" s="230"/>
      <c r="D26" s="97" t="s">
        <v>261</v>
      </c>
      <c r="E26" s="95">
        <v>0</v>
      </c>
      <c r="F26" s="95">
        <v>0</v>
      </c>
      <c r="G26" s="95">
        <v>0</v>
      </c>
      <c r="H26" s="95">
        <v>0</v>
      </c>
    </row>
    <row r="27" spans="2:8" ht="16.5" customHeight="1" x14ac:dyDescent="0.3">
      <c r="B27" s="149">
        <v>17</v>
      </c>
      <c r="C27" s="231" t="s">
        <v>264</v>
      </c>
      <c r="D27" s="231"/>
      <c r="E27" s="165">
        <v>3975</v>
      </c>
      <c r="F27" s="165">
        <v>9467</v>
      </c>
      <c r="G27" s="166">
        <v>14647</v>
      </c>
      <c r="H27" s="165">
        <v>7068</v>
      </c>
    </row>
  </sheetData>
  <mergeCells count="5">
    <mergeCell ref="J2:K3"/>
    <mergeCell ref="B4:D4"/>
    <mergeCell ref="C5:C14"/>
    <mergeCell ref="C15:C26"/>
    <mergeCell ref="C27:D27"/>
  </mergeCells>
  <hyperlinks>
    <hyperlink ref="J5" location="Indhold!A1" display="Retur til indhold" xr:uid="{1AD1185C-73AD-4D8C-BA78-E997A5D7FF74}"/>
  </hyperlinks>
  <pageMargins left="0.7" right="0.7" top="0.75" bottom="0.75" header="0.3" footer="0.3"/>
  <pageSetup paperSize="9" scale="83" fitToHeight="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08857-0242-4F9D-9677-C06BF0EE4E86}">
  <sheetPr>
    <tabColor rgb="FFEDF0F0"/>
    <pageSetUpPr fitToPage="1"/>
  </sheetPr>
  <dimension ref="B2:I28"/>
  <sheetViews>
    <sheetView showGridLines="0" zoomScale="90" zoomScaleNormal="90" zoomScalePageLayoutView="90" workbookViewId="0">
      <selection activeCell="B5" sqref="B5"/>
    </sheetView>
  </sheetViews>
  <sheetFormatPr defaultColWidth="9.140625" defaultRowHeight="15" x14ac:dyDescent="0.25"/>
  <cols>
    <col min="1" max="1" width="9.140625" style="190"/>
    <col min="2" max="2" width="9.85546875" style="190" customWidth="1"/>
    <col min="3" max="3" width="138.5703125" style="190" bestFit="1" customWidth="1"/>
    <col min="4" max="4" width="24.42578125" style="190" customWidth="1"/>
    <col min="5" max="5" width="23.28515625" style="190" customWidth="1"/>
    <col min="6" max="6" width="21" style="190" customWidth="1"/>
    <col min="7" max="7" width="25" style="190" customWidth="1"/>
    <col min="8" max="8" width="8.140625" style="190" customWidth="1"/>
    <col min="9" max="9" width="15.5703125" style="190" customWidth="1"/>
    <col min="10" max="10" width="29.7109375" style="190" customWidth="1"/>
    <col min="11" max="11" width="22" style="190" customWidth="1"/>
    <col min="12" max="12" width="16.42578125" style="190" customWidth="1"/>
    <col min="13" max="13" width="14.85546875" style="190" customWidth="1"/>
    <col min="14" max="14" width="14.5703125" style="190" customWidth="1"/>
    <col min="15" max="15" width="31.5703125" style="190" customWidth="1"/>
    <col min="16" max="16384" width="9.140625" style="190"/>
  </cols>
  <sheetData>
    <row r="2" spans="2:9" ht="20.25" x14ac:dyDescent="0.25">
      <c r="B2" s="92" t="s">
        <v>408</v>
      </c>
    </row>
    <row r="4" spans="2:9" ht="47.25" x14ac:dyDescent="0.3">
      <c r="B4" s="111">
        <v>44926</v>
      </c>
      <c r="C4" s="199"/>
      <c r="D4" s="122" t="s">
        <v>409</v>
      </c>
      <c r="E4" s="122" t="s">
        <v>410</v>
      </c>
      <c r="F4" s="122" t="s">
        <v>265</v>
      </c>
      <c r="G4" s="122" t="s">
        <v>266</v>
      </c>
    </row>
    <row r="5" spans="2:9" ht="14.25" customHeight="1" x14ac:dyDescent="0.3">
      <c r="B5" s="200"/>
      <c r="C5" s="202" t="s">
        <v>411</v>
      </c>
      <c r="D5" s="201"/>
      <c r="E5" s="201"/>
      <c r="F5" s="201"/>
      <c r="G5" s="201"/>
      <c r="I5" s="167" t="s">
        <v>352</v>
      </c>
    </row>
    <row r="6" spans="2:9" ht="15" customHeight="1" x14ac:dyDescent="0.3">
      <c r="B6" s="203">
        <v>1</v>
      </c>
      <c r="C6" s="95" t="s">
        <v>412</v>
      </c>
      <c r="D6" s="95">
        <v>0</v>
      </c>
      <c r="E6" s="95">
        <v>0</v>
      </c>
      <c r="F6" s="95">
        <v>0</v>
      </c>
      <c r="G6" s="95">
        <v>0</v>
      </c>
    </row>
    <row r="7" spans="2:9" ht="15" customHeight="1" x14ac:dyDescent="0.3">
      <c r="B7" s="203">
        <v>2</v>
      </c>
      <c r="C7" s="95" t="s">
        <v>413</v>
      </c>
      <c r="D7" s="95">
        <v>0</v>
      </c>
      <c r="E7" s="95">
        <v>0</v>
      </c>
      <c r="F7" s="95">
        <v>0</v>
      </c>
      <c r="G7" s="95">
        <v>0</v>
      </c>
    </row>
    <row r="8" spans="2:9" ht="15" customHeight="1" x14ac:dyDescent="0.3">
      <c r="B8" s="203">
        <v>3</v>
      </c>
      <c r="C8" s="95" t="s">
        <v>414</v>
      </c>
      <c r="D8" s="95">
        <v>0</v>
      </c>
      <c r="E8" s="95">
        <v>0</v>
      </c>
      <c r="F8" s="95">
        <v>0</v>
      </c>
      <c r="G8" s="95">
        <v>0</v>
      </c>
    </row>
    <row r="9" spans="2:9" ht="15" customHeight="1" x14ac:dyDescent="0.3">
      <c r="B9" s="200"/>
      <c r="C9" s="202" t="s">
        <v>415</v>
      </c>
      <c r="D9" s="201"/>
      <c r="E9" s="201"/>
      <c r="F9" s="201"/>
      <c r="G9" s="201"/>
    </row>
    <row r="10" spans="2:9" ht="15" customHeight="1" x14ac:dyDescent="0.3">
      <c r="B10" s="203">
        <v>4</v>
      </c>
      <c r="C10" s="95" t="s">
        <v>416</v>
      </c>
      <c r="D10" s="95">
        <v>0</v>
      </c>
      <c r="E10" s="95">
        <v>0</v>
      </c>
      <c r="F10" s="95">
        <v>0</v>
      </c>
      <c r="G10" s="95">
        <v>0</v>
      </c>
    </row>
    <row r="11" spans="2:9" ht="15" customHeight="1" x14ac:dyDescent="0.3">
      <c r="B11" s="203">
        <v>5</v>
      </c>
      <c r="C11" s="95" t="s">
        <v>417</v>
      </c>
      <c r="D11" s="95">
        <v>0</v>
      </c>
      <c r="E11" s="95">
        <v>0</v>
      </c>
      <c r="F11" s="95">
        <v>0</v>
      </c>
      <c r="G11" s="95">
        <v>0</v>
      </c>
    </row>
    <row r="12" spans="2:9" ht="15" customHeight="1" x14ac:dyDescent="0.3">
      <c r="B12" s="200"/>
      <c r="C12" s="202" t="s">
        <v>418</v>
      </c>
      <c r="D12" s="201"/>
      <c r="E12" s="201"/>
      <c r="F12" s="201"/>
      <c r="G12" s="201"/>
    </row>
    <row r="13" spans="2:9" ht="15" customHeight="1" x14ac:dyDescent="0.3">
      <c r="B13" s="203">
        <v>6</v>
      </c>
      <c r="C13" s="95" t="s">
        <v>419</v>
      </c>
      <c r="D13" s="95">
        <v>0</v>
      </c>
      <c r="E13" s="95">
        <v>0</v>
      </c>
      <c r="F13" s="95">
        <v>0</v>
      </c>
      <c r="G13" s="95">
        <v>0</v>
      </c>
    </row>
    <row r="14" spans="2:9" ht="15" customHeight="1" x14ac:dyDescent="0.3">
      <c r="B14" s="203">
        <v>7</v>
      </c>
      <c r="C14" s="95" t="s">
        <v>420</v>
      </c>
      <c r="D14" s="95">
        <v>0</v>
      </c>
      <c r="E14" s="95">
        <v>0</v>
      </c>
      <c r="F14" s="95">
        <v>0</v>
      </c>
      <c r="G14" s="95">
        <v>0</v>
      </c>
    </row>
    <row r="15" spans="2:9" ht="15.75" x14ac:dyDescent="0.3">
      <c r="B15" s="203">
        <v>8</v>
      </c>
      <c r="C15" s="95" t="s">
        <v>421</v>
      </c>
      <c r="D15" s="95">
        <v>0</v>
      </c>
      <c r="E15" s="95">
        <v>0</v>
      </c>
      <c r="F15" s="95">
        <v>0</v>
      </c>
      <c r="G15" s="95">
        <v>0</v>
      </c>
    </row>
    <row r="16" spans="2:9" ht="15" customHeight="1" x14ac:dyDescent="0.3">
      <c r="B16" s="203">
        <v>9</v>
      </c>
      <c r="C16" s="95" t="s">
        <v>422</v>
      </c>
      <c r="D16" s="95">
        <v>0</v>
      </c>
      <c r="E16" s="95">
        <v>0</v>
      </c>
      <c r="F16" s="95">
        <v>0</v>
      </c>
      <c r="G16" s="95">
        <v>0</v>
      </c>
    </row>
    <row r="17" spans="2:7" ht="15" customHeight="1" x14ac:dyDescent="0.3">
      <c r="B17" s="203">
        <v>10</v>
      </c>
      <c r="C17" s="95" t="s">
        <v>423</v>
      </c>
      <c r="D17" s="95">
        <v>0</v>
      </c>
      <c r="E17" s="95">
        <v>0</v>
      </c>
      <c r="F17" s="95">
        <v>0</v>
      </c>
      <c r="G17" s="95">
        <v>0</v>
      </c>
    </row>
    <row r="18" spans="2:7" ht="15" customHeight="1" x14ac:dyDescent="0.3">
      <c r="B18" s="203">
        <v>11</v>
      </c>
      <c r="C18" s="95" t="s">
        <v>424</v>
      </c>
      <c r="D18" s="95">
        <v>0</v>
      </c>
      <c r="E18" s="95">
        <v>0</v>
      </c>
      <c r="F18" s="95">
        <v>0</v>
      </c>
      <c r="G18" s="95">
        <v>0</v>
      </c>
    </row>
    <row r="24" spans="2:7" x14ac:dyDescent="0.25">
      <c r="C24" s="232"/>
      <c r="D24" s="232"/>
      <c r="E24" s="232"/>
      <c r="F24" s="232"/>
      <c r="G24" s="232"/>
    </row>
    <row r="28" spans="2:7" ht="29.25" customHeight="1" x14ac:dyDescent="0.25"/>
  </sheetData>
  <mergeCells count="1">
    <mergeCell ref="C24:G24"/>
  </mergeCells>
  <hyperlinks>
    <hyperlink ref="I5" location="Indhold!A1" display="Retur til indhold" xr:uid="{4D207982-5D64-4CC3-9165-25909358EB96}"/>
  </hyperlinks>
  <pageMargins left="0.7" right="0.7" top="0.75" bottom="0.75" header="0.3" footer="0.3"/>
  <pageSetup paperSize="9" scale="53"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15109-1B18-4711-9774-32B86D83B3FA}">
  <sheetPr>
    <tabColor rgb="FFEDF0F0"/>
    <pageSetUpPr fitToPage="1"/>
  </sheetPr>
  <dimension ref="B2:Y29"/>
  <sheetViews>
    <sheetView showGridLines="0" zoomScale="90" zoomScaleNormal="90" zoomScalePageLayoutView="90" workbookViewId="0">
      <selection activeCell="B5" sqref="B5"/>
    </sheetView>
  </sheetViews>
  <sheetFormatPr defaultColWidth="9.140625" defaultRowHeight="15" x14ac:dyDescent="0.25"/>
  <cols>
    <col min="1" max="1" width="9.140625" style="190"/>
    <col min="2" max="2" width="10.7109375" style="190" customWidth="1"/>
    <col min="3" max="3" width="48.7109375" style="190" bestFit="1" customWidth="1"/>
    <col min="4" max="8" width="23.5703125" style="190" customWidth="1"/>
    <col min="9" max="9" width="23.5703125" style="192" customWidth="1"/>
    <col min="10" max="11" width="23.5703125" style="190" customWidth="1"/>
    <col min="12" max="12" width="9.140625" style="190" customWidth="1"/>
    <col min="13" max="13" width="15.28515625" style="190" customWidth="1"/>
    <col min="14" max="16384" width="9.140625" style="190"/>
  </cols>
  <sheetData>
    <row r="2" spans="2:25" ht="20.25" x14ac:dyDescent="0.25">
      <c r="B2" s="92" t="s">
        <v>425</v>
      </c>
      <c r="C2" s="191"/>
    </row>
    <row r="3" spans="2:25" ht="14.25" customHeight="1" x14ac:dyDescent="0.25">
      <c r="C3" s="193"/>
      <c r="D3" s="193"/>
      <c r="E3" s="193"/>
      <c r="F3" s="193"/>
      <c r="G3" s="193"/>
      <c r="H3" s="193"/>
      <c r="I3" s="194"/>
      <c r="J3" s="193"/>
    </row>
    <row r="4" spans="2:25" ht="186.75" customHeight="1" x14ac:dyDescent="0.3">
      <c r="B4" s="111">
        <v>44926</v>
      </c>
      <c r="C4" s="122" t="s">
        <v>426</v>
      </c>
      <c r="D4" s="122" t="s">
        <v>427</v>
      </c>
      <c r="E4" s="122" t="s">
        <v>428</v>
      </c>
      <c r="F4" s="122" t="s">
        <v>429</v>
      </c>
      <c r="G4" s="122" t="s">
        <v>430</v>
      </c>
      <c r="H4" s="122" t="s">
        <v>431</v>
      </c>
      <c r="I4" s="122" t="s">
        <v>432</v>
      </c>
      <c r="J4" s="122" t="s">
        <v>433</v>
      </c>
      <c r="K4" s="122" t="s">
        <v>434</v>
      </c>
      <c r="M4" s="195"/>
      <c r="N4" s="196"/>
      <c r="O4" s="196"/>
      <c r="P4" s="196"/>
      <c r="Q4" s="196"/>
      <c r="R4" s="196"/>
      <c r="S4" s="196"/>
      <c r="T4" s="196"/>
      <c r="U4" s="196"/>
      <c r="V4" s="196"/>
      <c r="W4" s="196"/>
      <c r="X4" s="196"/>
      <c r="Y4" s="196"/>
    </row>
    <row r="5" spans="2:25" ht="15.75" x14ac:dyDescent="0.3">
      <c r="B5" s="203">
        <v>1</v>
      </c>
      <c r="C5" s="46" t="s">
        <v>409</v>
      </c>
      <c r="D5" s="95">
        <v>0</v>
      </c>
      <c r="E5" s="95">
        <v>0</v>
      </c>
      <c r="F5" s="95">
        <v>0</v>
      </c>
      <c r="G5" s="95">
        <v>0</v>
      </c>
      <c r="H5" s="95">
        <v>0</v>
      </c>
      <c r="I5" s="95">
        <v>0</v>
      </c>
      <c r="J5" s="95">
        <v>0</v>
      </c>
      <c r="K5" s="95">
        <v>0</v>
      </c>
      <c r="M5" s="205" t="s">
        <v>352</v>
      </c>
    </row>
    <row r="6" spans="2:25" ht="15.75" x14ac:dyDescent="0.3">
      <c r="B6" s="203">
        <v>2</v>
      </c>
      <c r="C6" s="46" t="s">
        <v>435</v>
      </c>
      <c r="D6" s="95">
        <v>0</v>
      </c>
      <c r="E6" s="95">
        <v>0</v>
      </c>
      <c r="F6" s="95">
        <v>0</v>
      </c>
      <c r="G6" s="95">
        <v>0</v>
      </c>
      <c r="H6" s="95">
        <v>0</v>
      </c>
      <c r="I6" s="95">
        <v>0</v>
      </c>
      <c r="J6" s="95">
        <v>0</v>
      </c>
      <c r="K6" s="95">
        <v>0</v>
      </c>
    </row>
    <row r="7" spans="2:25" ht="31.5" x14ac:dyDescent="0.3">
      <c r="B7" s="203">
        <v>3</v>
      </c>
      <c r="C7" s="46" t="s">
        <v>436</v>
      </c>
      <c r="D7" s="95">
        <v>0</v>
      </c>
      <c r="E7" s="95">
        <v>0</v>
      </c>
      <c r="F7" s="95">
        <v>0</v>
      </c>
      <c r="G7" s="95">
        <v>0</v>
      </c>
      <c r="H7" s="95">
        <v>0</v>
      </c>
      <c r="I7" s="95">
        <v>0</v>
      </c>
      <c r="J7" s="95">
        <v>0</v>
      </c>
      <c r="K7" s="95">
        <v>0</v>
      </c>
    </row>
    <row r="8" spans="2:25" ht="31.5" x14ac:dyDescent="0.3">
      <c r="B8" s="203">
        <v>4</v>
      </c>
      <c r="C8" s="46" t="s">
        <v>437</v>
      </c>
      <c r="D8" s="95">
        <v>0</v>
      </c>
      <c r="E8" s="95">
        <v>0</v>
      </c>
      <c r="F8" s="95">
        <v>0</v>
      </c>
      <c r="G8" s="95">
        <v>0</v>
      </c>
      <c r="H8" s="95">
        <v>0</v>
      </c>
      <c r="I8" s="95">
        <v>0</v>
      </c>
      <c r="J8" s="95">
        <v>0</v>
      </c>
      <c r="K8" s="95">
        <v>0</v>
      </c>
    </row>
    <row r="9" spans="2:25" ht="15.75" x14ac:dyDescent="0.3">
      <c r="B9" s="203">
        <v>5</v>
      </c>
      <c r="C9" s="46" t="s">
        <v>438</v>
      </c>
      <c r="D9" s="95">
        <v>0</v>
      </c>
      <c r="E9" s="95">
        <v>0</v>
      </c>
      <c r="F9" s="95">
        <v>0</v>
      </c>
      <c r="G9" s="95">
        <v>0</v>
      </c>
      <c r="H9" s="95">
        <v>0</v>
      </c>
      <c r="I9" s="95">
        <v>0</v>
      </c>
      <c r="J9" s="95">
        <v>0</v>
      </c>
      <c r="K9" s="95">
        <v>0</v>
      </c>
    </row>
    <row r="10" spans="2:25" ht="15.75" x14ac:dyDescent="0.3">
      <c r="B10" s="203">
        <v>6</v>
      </c>
      <c r="C10" s="46" t="s">
        <v>439</v>
      </c>
      <c r="D10" s="95">
        <v>0</v>
      </c>
      <c r="E10" s="95">
        <v>0</v>
      </c>
      <c r="F10" s="95">
        <v>0</v>
      </c>
      <c r="G10" s="95">
        <v>0</v>
      </c>
      <c r="H10" s="95">
        <v>0</v>
      </c>
      <c r="I10" s="95">
        <v>0</v>
      </c>
      <c r="J10" s="95">
        <v>0</v>
      </c>
      <c r="K10" s="95">
        <v>0</v>
      </c>
    </row>
    <row r="11" spans="2:25" ht="15.75" x14ac:dyDescent="0.3">
      <c r="B11" s="203">
        <v>7</v>
      </c>
      <c r="C11" s="46" t="s">
        <v>440</v>
      </c>
      <c r="D11" s="95">
        <v>0</v>
      </c>
      <c r="E11" s="95">
        <v>0</v>
      </c>
      <c r="F11" s="95">
        <v>0</v>
      </c>
      <c r="G11" s="95">
        <v>0</v>
      </c>
      <c r="H11" s="95">
        <v>0</v>
      </c>
      <c r="I11" s="95">
        <v>0</v>
      </c>
      <c r="J11" s="95">
        <v>0</v>
      </c>
      <c r="K11" s="95">
        <v>0</v>
      </c>
    </row>
    <row r="12" spans="2:25" ht="15.75" x14ac:dyDescent="0.3">
      <c r="B12" s="203">
        <v>8</v>
      </c>
      <c r="C12" s="46" t="s">
        <v>435</v>
      </c>
      <c r="D12" s="95">
        <v>0</v>
      </c>
      <c r="E12" s="95">
        <v>0</v>
      </c>
      <c r="F12" s="95">
        <v>0</v>
      </c>
      <c r="G12" s="95">
        <v>0</v>
      </c>
      <c r="H12" s="95">
        <v>0</v>
      </c>
      <c r="I12" s="95">
        <v>0</v>
      </c>
      <c r="J12" s="95">
        <v>0</v>
      </c>
      <c r="K12" s="95">
        <v>0</v>
      </c>
    </row>
    <row r="13" spans="2:25" ht="31.5" x14ac:dyDescent="0.3">
      <c r="B13" s="203">
        <v>9</v>
      </c>
      <c r="C13" s="46" t="s">
        <v>436</v>
      </c>
      <c r="D13" s="95">
        <v>0</v>
      </c>
      <c r="E13" s="95">
        <v>0</v>
      </c>
      <c r="F13" s="95">
        <v>0</v>
      </c>
      <c r="G13" s="95">
        <v>0</v>
      </c>
      <c r="H13" s="95">
        <v>0</v>
      </c>
      <c r="I13" s="95">
        <v>0</v>
      </c>
      <c r="J13" s="95">
        <v>0</v>
      </c>
      <c r="K13" s="95">
        <v>0</v>
      </c>
    </row>
    <row r="14" spans="2:25" ht="31.5" x14ac:dyDescent="0.3">
      <c r="B14" s="203">
        <v>10</v>
      </c>
      <c r="C14" s="46" t="s">
        <v>437</v>
      </c>
      <c r="D14" s="95">
        <v>0</v>
      </c>
      <c r="E14" s="95">
        <v>0</v>
      </c>
      <c r="F14" s="95">
        <v>0</v>
      </c>
      <c r="G14" s="95">
        <v>0</v>
      </c>
      <c r="H14" s="95">
        <v>0</v>
      </c>
      <c r="I14" s="95">
        <v>0</v>
      </c>
      <c r="J14" s="95">
        <v>0</v>
      </c>
      <c r="K14" s="95">
        <v>0</v>
      </c>
    </row>
    <row r="15" spans="2:25" ht="15.75" x14ac:dyDescent="0.3">
      <c r="B15" s="203">
        <v>11</v>
      </c>
      <c r="C15" s="46" t="s">
        <v>438</v>
      </c>
      <c r="D15" s="95">
        <v>0</v>
      </c>
      <c r="E15" s="95">
        <v>0</v>
      </c>
      <c r="F15" s="95">
        <v>0</v>
      </c>
      <c r="G15" s="95">
        <v>0</v>
      </c>
      <c r="H15" s="95">
        <v>0</v>
      </c>
      <c r="I15" s="95">
        <v>0</v>
      </c>
      <c r="J15" s="95">
        <v>0</v>
      </c>
      <c r="K15" s="95">
        <v>0</v>
      </c>
    </row>
    <row r="16" spans="2:25" ht="15.75" x14ac:dyDescent="0.3">
      <c r="B16" s="203">
        <v>12</v>
      </c>
      <c r="C16" s="46" t="s">
        <v>439</v>
      </c>
      <c r="D16" s="95">
        <v>0</v>
      </c>
      <c r="E16" s="95">
        <v>0</v>
      </c>
      <c r="F16" s="95">
        <v>0</v>
      </c>
      <c r="G16" s="95">
        <v>0</v>
      </c>
      <c r="H16" s="95">
        <v>0</v>
      </c>
      <c r="I16" s="95">
        <v>0</v>
      </c>
      <c r="J16" s="95">
        <v>0</v>
      </c>
      <c r="K16" s="95">
        <v>0</v>
      </c>
    </row>
    <row r="17" spans="2:13" ht="15.75" x14ac:dyDescent="0.3">
      <c r="B17" s="203">
        <v>13</v>
      </c>
      <c r="C17" s="46" t="s">
        <v>265</v>
      </c>
      <c r="D17" s="95">
        <v>0</v>
      </c>
      <c r="E17" s="95">
        <v>0</v>
      </c>
      <c r="F17" s="95">
        <v>0</v>
      </c>
      <c r="G17" s="95">
        <v>0</v>
      </c>
      <c r="H17" s="95">
        <v>0</v>
      </c>
      <c r="I17" s="95">
        <v>0</v>
      </c>
      <c r="J17" s="95">
        <v>0</v>
      </c>
      <c r="K17" s="95">
        <v>0</v>
      </c>
    </row>
    <row r="18" spans="2:13" ht="15.75" x14ac:dyDescent="0.3">
      <c r="B18" s="203">
        <v>14</v>
      </c>
      <c r="C18" s="46" t="s">
        <v>435</v>
      </c>
      <c r="D18" s="95">
        <v>0</v>
      </c>
      <c r="E18" s="95">
        <v>0</v>
      </c>
      <c r="F18" s="95">
        <v>0</v>
      </c>
      <c r="G18" s="95">
        <v>0</v>
      </c>
      <c r="H18" s="95">
        <v>0</v>
      </c>
      <c r="I18" s="95">
        <v>0</v>
      </c>
      <c r="J18" s="95">
        <v>0</v>
      </c>
      <c r="K18" s="95">
        <v>0</v>
      </c>
    </row>
    <row r="19" spans="2:13" ht="31.5" x14ac:dyDescent="0.3">
      <c r="B19" s="203">
        <v>15</v>
      </c>
      <c r="C19" s="46" t="s">
        <v>436</v>
      </c>
      <c r="D19" s="95">
        <v>0</v>
      </c>
      <c r="E19" s="95">
        <v>0</v>
      </c>
      <c r="F19" s="95">
        <v>0</v>
      </c>
      <c r="G19" s="95">
        <v>0</v>
      </c>
      <c r="H19" s="95">
        <v>0</v>
      </c>
      <c r="I19" s="95">
        <v>0</v>
      </c>
      <c r="J19" s="95">
        <v>0</v>
      </c>
      <c r="K19" s="95">
        <v>0</v>
      </c>
    </row>
    <row r="20" spans="2:13" ht="31.5" x14ac:dyDescent="0.3">
      <c r="B20" s="203">
        <v>16</v>
      </c>
      <c r="C20" s="46" t="s">
        <v>437</v>
      </c>
      <c r="D20" s="95">
        <v>0</v>
      </c>
      <c r="E20" s="95">
        <v>0</v>
      </c>
      <c r="F20" s="95">
        <v>0</v>
      </c>
      <c r="G20" s="95">
        <v>0</v>
      </c>
      <c r="H20" s="95">
        <v>0</v>
      </c>
      <c r="I20" s="95">
        <v>0</v>
      </c>
      <c r="J20" s="95">
        <v>0</v>
      </c>
      <c r="K20" s="95">
        <v>0</v>
      </c>
    </row>
    <row r="21" spans="2:13" ht="15.75" x14ac:dyDescent="0.3">
      <c r="B21" s="203">
        <v>17</v>
      </c>
      <c r="C21" s="46" t="s">
        <v>438</v>
      </c>
      <c r="D21" s="95">
        <v>0</v>
      </c>
      <c r="E21" s="95">
        <v>0</v>
      </c>
      <c r="F21" s="95">
        <v>0</v>
      </c>
      <c r="G21" s="95">
        <v>0</v>
      </c>
      <c r="H21" s="95">
        <v>0</v>
      </c>
      <c r="I21" s="95">
        <v>0</v>
      </c>
      <c r="J21" s="95">
        <v>0</v>
      </c>
      <c r="K21" s="95">
        <v>0</v>
      </c>
    </row>
    <row r="22" spans="2:13" ht="15.75" x14ac:dyDescent="0.3">
      <c r="B22" s="203">
        <v>18</v>
      </c>
      <c r="C22" s="46" t="s">
        <v>439</v>
      </c>
      <c r="D22" s="95">
        <v>0</v>
      </c>
      <c r="E22" s="95">
        <v>0</v>
      </c>
      <c r="F22" s="95">
        <v>0</v>
      </c>
      <c r="G22" s="95">
        <v>0</v>
      </c>
      <c r="H22" s="95">
        <v>0</v>
      </c>
      <c r="I22" s="95">
        <v>0</v>
      </c>
      <c r="J22" s="95">
        <v>0</v>
      </c>
      <c r="K22" s="95">
        <v>0</v>
      </c>
    </row>
    <row r="23" spans="2:13" ht="15.75" x14ac:dyDescent="0.3">
      <c r="B23" s="203">
        <v>19</v>
      </c>
      <c r="C23" s="46" t="s">
        <v>266</v>
      </c>
      <c r="D23" s="95">
        <v>0</v>
      </c>
      <c r="E23" s="95">
        <v>0</v>
      </c>
      <c r="F23" s="95">
        <v>0</v>
      </c>
      <c r="G23" s="95">
        <v>0</v>
      </c>
      <c r="H23" s="95">
        <v>0</v>
      </c>
      <c r="I23" s="95">
        <v>0</v>
      </c>
      <c r="J23" s="95">
        <v>0</v>
      </c>
      <c r="K23" s="95">
        <v>0</v>
      </c>
    </row>
    <row r="24" spans="2:13" ht="15.75" x14ac:dyDescent="0.3">
      <c r="B24" s="203">
        <v>20</v>
      </c>
      <c r="C24" s="46" t="s">
        <v>435</v>
      </c>
      <c r="D24" s="95">
        <v>0</v>
      </c>
      <c r="E24" s="95">
        <v>0</v>
      </c>
      <c r="F24" s="95">
        <v>0</v>
      </c>
      <c r="G24" s="95">
        <v>0</v>
      </c>
      <c r="H24" s="95">
        <v>0</v>
      </c>
      <c r="I24" s="95">
        <v>0</v>
      </c>
      <c r="J24" s="95">
        <v>0</v>
      </c>
      <c r="K24" s="95">
        <v>0</v>
      </c>
      <c r="M24" s="196"/>
    </row>
    <row r="25" spans="2:13" ht="31.5" x14ac:dyDescent="0.3">
      <c r="B25" s="203">
        <v>21</v>
      </c>
      <c r="C25" s="46" t="s">
        <v>436</v>
      </c>
      <c r="D25" s="95"/>
      <c r="E25" s="95"/>
      <c r="F25" s="95"/>
      <c r="G25" s="95"/>
      <c r="H25" s="95"/>
      <c r="I25" s="95"/>
      <c r="J25" s="95"/>
      <c r="K25" s="95"/>
    </row>
    <row r="26" spans="2:13" ht="31.5" x14ac:dyDescent="0.3">
      <c r="B26" s="203">
        <v>22</v>
      </c>
      <c r="C26" s="46" t="s">
        <v>437</v>
      </c>
      <c r="D26" s="95"/>
      <c r="E26" s="95"/>
      <c r="F26" s="95"/>
      <c r="G26" s="95"/>
      <c r="H26" s="95"/>
      <c r="I26" s="95"/>
      <c r="J26" s="95"/>
      <c r="K26" s="95"/>
    </row>
    <row r="27" spans="2:13" ht="15.75" x14ac:dyDescent="0.3">
      <c r="B27" s="203">
        <v>23</v>
      </c>
      <c r="C27" s="46" t="s">
        <v>438</v>
      </c>
      <c r="D27" s="95"/>
      <c r="E27" s="95"/>
      <c r="F27" s="95"/>
      <c r="G27" s="95"/>
      <c r="H27" s="95"/>
      <c r="I27" s="95"/>
      <c r="J27" s="95"/>
      <c r="K27" s="95"/>
    </row>
    <row r="28" spans="2:13" ht="15.75" x14ac:dyDescent="0.3">
      <c r="B28" s="203">
        <v>24</v>
      </c>
      <c r="C28" s="46" t="s">
        <v>439</v>
      </c>
      <c r="D28" s="95"/>
      <c r="E28" s="95"/>
      <c r="F28" s="95"/>
      <c r="G28" s="95"/>
      <c r="H28" s="95"/>
      <c r="I28" s="95"/>
      <c r="J28" s="95"/>
      <c r="K28" s="95"/>
    </row>
    <row r="29" spans="2:13" ht="15.75" x14ac:dyDescent="0.3">
      <c r="B29" s="203">
        <v>25</v>
      </c>
      <c r="C29" s="46" t="s">
        <v>441</v>
      </c>
      <c r="D29" s="95"/>
      <c r="E29" s="95"/>
      <c r="F29" s="95"/>
      <c r="G29" s="95"/>
      <c r="H29" s="95"/>
      <c r="I29" s="95"/>
      <c r="J29" s="95"/>
      <c r="K29" s="95"/>
    </row>
  </sheetData>
  <hyperlinks>
    <hyperlink ref="M5" location="Indhold!A1" display="Retur til indhold" xr:uid="{F0C179C9-7499-4699-92A4-1A5E59AD29BE}"/>
  </hyperlinks>
  <pageMargins left="0.7" right="0.7" top="0.75" bottom="0.75" header="0.3" footer="0.3"/>
  <pageSetup paperSize="9" scale="52"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0013A-FEF0-4A7A-BEA1-421507F38AFF}">
  <sheetPr>
    <tabColor rgb="FF9A100D"/>
    <pageSetUpPr fitToPage="1"/>
  </sheetPr>
  <dimension ref="B2:H10"/>
  <sheetViews>
    <sheetView zoomScale="90" zoomScaleNormal="90" workbookViewId="0">
      <selection activeCell="AA33" sqref="AA33"/>
    </sheetView>
  </sheetViews>
  <sheetFormatPr defaultColWidth="9.140625" defaultRowHeight="15.75" x14ac:dyDescent="0.3"/>
  <cols>
    <col min="1" max="16384" width="9.140625" style="85"/>
  </cols>
  <sheetData>
    <row r="2" spans="2:8" x14ac:dyDescent="0.3">
      <c r="B2" s="173" t="s">
        <v>350</v>
      </c>
      <c r="C2" s="174"/>
      <c r="D2" s="175"/>
      <c r="E2" s="175"/>
      <c r="F2" s="175"/>
      <c r="G2" s="175"/>
      <c r="H2" s="176"/>
    </row>
    <row r="3" spans="2:8" x14ac:dyDescent="0.3">
      <c r="B3" s="209" t="s">
        <v>363</v>
      </c>
      <c r="C3" s="210"/>
      <c r="D3" s="210"/>
      <c r="E3" s="210"/>
      <c r="F3" s="210"/>
      <c r="G3" s="210"/>
      <c r="H3" s="211"/>
    </row>
    <row r="4" spans="2:8" x14ac:dyDescent="0.3">
      <c r="B4" s="209"/>
      <c r="C4" s="210"/>
      <c r="D4" s="210"/>
      <c r="E4" s="210"/>
      <c r="F4" s="210"/>
      <c r="G4" s="210"/>
      <c r="H4" s="211"/>
    </row>
    <row r="5" spans="2:8" x14ac:dyDescent="0.3">
      <c r="B5" s="209"/>
      <c r="C5" s="210"/>
      <c r="D5" s="210"/>
      <c r="E5" s="210"/>
      <c r="F5" s="210"/>
      <c r="G5" s="210"/>
      <c r="H5" s="211"/>
    </row>
    <row r="6" spans="2:8" x14ac:dyDescent="0.3">
      <c r="B6" s="209"/>
      <c r="C6" s="210"/>
      <c r="D6" s="210"/>
      <c r="E6" s="210"/>
      <c r="F6" s="210"/>
      <c r="G6" s="210"/>
      <c r="H6" s="211"/>
    </row>
    <row r="7" spans="2:8" x14ac:dyDescent="0.3">
      <c r="B7" s="209"/>
      <c r="C7" s="210"/>
      <c r="D7" s="210"/>
      <c r="E7" s="210"/>
      <c r="F7" s="210"/>
      <c r="G7" s="210"/>
      <c r="H7" s="211"/>
    </row>
    <row r="8" spans="2:8" x14ac:dyDescent="0.3">
      <c r="B8" s="209"/>
      <c r="C8" s="210"/>
      <c r="D8" s="210"/>
      <c r="E8" s="210"/>
      <c r="F8" s="210"/>
      <c r="G8" s="210"/>
      <c r="H8" s="211"/>
    </row>
    <row r="9" spans="2:8" x14ac:dyDescent="0.3">
      <c r="B9" s="209"/>
      <c r="C9" s="210"/>
      <c r="D9" s="210"/>
      <c r="E9" s="210"/>
      <c r="F9" s="210"/>
      <c r="G9" s="210"/>
      <c r="H9" s="211"/>
    </row>
    <row r="10" spans="2:8" x14ac:dyDescent="0.3">
      <c r="B10" s="212"/>
      <c r="C10" s="213"/>
      <c r="D10" s="213"/>
      <c r="E10" s="213"/>
      <c r="F10" s="213"/>
      <c r="G10" s="213"/>
      <c r="H10" s="214"/>
    </row>
  </sheetData>
  <mergeCells count="1">
    <mergeCell ref="B3:H10"/>
  </mergeCells>
  <pageMargins left="0.7" right="0.7" top="0.75" bottom="0.75" header="0.3" footer="0.3"/>
  <pageSetup paperSize="9"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4FD2C-E38E-40FA-AC84-D9836CCE1E5B}">
  <sheetPr>
    <tabColor rgb="FFEDF0F0"/>
    <pageSetUpPr fitToPage="1"/>
  </sheetPr>
  <dimension ref="B2:F20"/>
  <sheetViews>
    <sheetView showGridLines="0" zoomScale="90" zoomScaleNormal="90" workbookViewId="0">
      <selection activeCell="B5" sqref="B5"/>
    </sheetView>
  </sheetViews>
  <sheetFormatPr defaultColWidth="9.140625" defaultRowHeight="15" x14ac:dyDescent="0.25"/>
  <cols>
    <col min="2" max="2" width="10" customWidth="1"/>
    <col min="3" max="3" width="42.28515625" customWidth="1"/>
    <col min="4" max="4" width="48.140625" customWidth="1"/>
    <col min="5" max="5" width="7.85546875" customWidth="1"/>
    <col min="6" max="6" width="15.7109375" customWidth="1"/>
    <col min="8" max="8" width="42.28515625" customWidth="1"/>
    <col min="9" max="9" width="48.140625" customWidth="1"/>
  </cols>
  <sheetData>
    <row r="2" spans="2:6" ht="20.25" x14ac:dyDescent="0.25">
      <c r="B2" s="92" t="s">
        <v>442</v>
      </c>
    </row>
    <row r="3" spans="2:6" x14ac:dyDescent="0.25">
      <c r="B3" s="197"/>
    </row>
    <row r="4" spans="2:6" ht="31.5" x14ac:dyDescent="0.3">
      <c r="B4" s="111">
        <v>44926</v>
      </c>
      <c r="C4" s="122" t="s">
        <v>443</v>
      </c>
      <c r="D4" s="122" t="s">
        <v>444</v>
      </c>
    </row>
    <row r="5" spans="2:6" ht="15.75" x14ac:dyDescent="0.3">
      <c r="B5" s="203">
        <v>1</v>
      </c>
      <c r="C5" s="46" t="s">
        <v>445</v>
      </c>
      <c r="D5" s="95">
        <v>0</v>
      </c>
      <c r="F5" s="205" t="s">
        <v>352</v>
      </c>
    </row>
    <row r="6" spans="2:6" ht="15.75" x14ac:dyDescent="0.3">
      <c r="B6" s="203">
        <v>2</v>
      </c>
      <c r="C6" s="46" t="s">
        <v>446</v>
      </c>
      <c r="D6" s="95">
        <v>0</v>
      </c>
    </row>
    <row r="7" spans="2:6" ht="15.75" x14ac:dyDescent="0.3">
      <c r="B7" s="203">
        <v>3</v>
      </c>
      <c r="C7" s="46" t="s">
        <v>447</v>
      </c>
      <c r="D7" s="95">
        <v>0</v>
      </c>
    </row>
    <row r="8" spans="2:6" ht="15.75" x14ac:dyDescent="0.3">
      <c r="B8" s="203">
        <v>4</v>
      </c>
      <c r="C8" s="46" t="s">
        <v>448</v>
      </c>
      <c r="D8" s="95">
        <v>0</v>
      </c>
    </row>
    <row r="9" spans="2:6" ht="15.75" x14ac:dyDescent="0.3">
      <c r="B9" s="203">
        <v>5</v>
      </c>
      <c r="C9" s="46" t="s">
        <v>449</v>
      </c>
      <c r="D9" s="95">
        <v>0</v>
      </c>
    </row>
    <row r="10" spans="2:6" ht="15.75" x14ac:dyDescent="0.3">
      <c r="B10" s="203">
        <v>6</v>
      </c>
      <c r="C10" s="46" t="s">
        <v>450</v>
      </c>
      <c r="D10" s="95">
        <v>0</v>
      </c>
    </row>
    <row r="11" spans="2:6" ht="15.75" x14ac:dyDescent="0.3">
      <c r="B11" s="203">
        <v>7</v>
      </c>
      <c r="C11" s="46" t="s">
        <v>451</v>
      </c>
      <c r="D11" s="95">
        <v>0</v>
      </c>
    </row>
    <row r="12" spans="2:6" ht="15.75" x14ac:dyDescent="0.3">
      <c r="B12" s="203">
        <v>8</v>
      </c>
      <c r="C12" s="46" t="s">
        <v>452</v>
      </c>
      <c r="D12" s="95">
        <v>0</v>
      </c>
    </row>
    <row r="13" spans="2:6" ht="15.75" x14ac:dyDescent="0.3">
      <c r="B13" s="203">
        <v>9</v>
      </c>
      <c r="C13" s="46" t="s">
        <v>453</v>
      </c>
      <c r="D13" s="95">
        <v>0</v>
      </c>
    </row>
    <row r="14" spans="2:6" ht="15.75" x14ac:dyDescent="0.3">
      <c r="B14" s="203">
        <v>10</v>
      </c>
      <c r="C14" s="46" t="s">
        <v>454</v>
      </c>
      <c r="D14" s="95">
        <v>0</v>
      </c>
    </row>
    <row r="15" spans="2:6" ht="15.75" x14ac:dyDescent="0.3">
      <c r="B15" s="203">
        <v>11</v>
      </c>
      <c r="C15" s="46" t="s">
        <v>455</v>
      </c>
      <c r="D15" s="95">
        <v>0</v>
      </c>
    </row>
    <row r="16" spans="2:6" ht="31.5" x14ac:dyDescent="0.3">
      <c r="B16" s="203" t="s">
        <v>456</v>
      </c>
      <c r="C16" s="46" t="s">
        <v>457</v>
      </c>
      <c r="D16" s="95"/>
    </row>
    <row r="20" spans="4:4" x14ac:dyDescent="0.25">
      <c r="D20" s="198"/>
    </row>
  </sheetData>
  <hyperlinks>
    <hyperlink ref="F5" location="Indhold!A1" display="Retur til indhold" xr:uid="{97FB04CC-DCBE-4176-8373-BB4665662D1E}"/>
  </hyperlinks>
  <pageMargins left="0.7" right="0.7" top="0.75" bottom="0.75" header="0.3" footer="0.3"/>
  <pageSetup paperSize="9"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E35A3-E83F-42B3-B179-68A02D99B904}">
  <sheetPr>
    <tabColor rgb="FFEDF0F0"/>
    <pageSetUpPr fitToPage="1"/>
  </sheetPr>
  <dimension ref="B1:P14"/>
  <sheetViews>
    <sheetView showGridLines="0" zoomScale="90" zoomScaleNormal="90" workbookViewId="0">
      <selection activeCell="B36" sqref="B36"/>
    </sheetView>
  </sheetViews>
  <sheetFormatPr defaultColWidth="9.140625" defaultRowHeight="15.75" x14ac:dyDescent="0.3"/>
  <cols>
    <col min="1" max="2" width="9.140625" style="5"/>
    <col min="3" max="3" width="75.85546875" style="5" customWidth="1"/>
    <col min="4" max="13" width="18.5703125" style="5" customWidth="1"/>
    <col min="14" max="16384" width="9.140625" style="5"/>
  </cols>
  <sheetData>
    <row r="1" spans="2:16" ht="16.5" customHeight="1" x14ac:dyDescent="0.3">
      <c r="M1" s="167" t="s">
        <v>352</v>
      </c>
      <c r="O1" s="14"/>
      <c r="P1" s="14"/>
    </row>
    <row r="2" spans="2:16" ht="19.5" customHeight="1" x14ac:dyDescent="0.3">
      <c r="B2" s="236" t="s">
        <v>251</v>
      </c>
      <c r="C2" s="236"/>
      <c r="D2" s="236"/>
      <c r="E2" s="236"/>
      <c r="F2" s="236"/>
      <c r="G2" s="236"/>
      <c r="H2" s="236"/>
      <c r="I2" s="236"/>
      <c r="J2" s="236"/>
      <c r="K2" s="236"/>
      <c r="L2" s="236"/>
      <c r="M2" s="236"/>
      <c r="O2" s="218"/>
      <c r="P2" s="218"/>
    </row>
    <row r="3" spans="2:16" ht="16.5" customHeight="1" x14ac:dyDescent="0.3">
      <c r="B3" s="98"/>
      <c r="C3" s="98"/>
      <c r="D3" s="98"/>
      <c r="E3" s="98"/>
      <c r="F3" s="98"/>
      <c r="G3" s="98"/>
      <c r="H3" s="98"/>
      <c r="I3" s="98"/>
      <c r="J3" s="98"/>
      <c r="K3" s="98"/>
      <c r="L3" s="98"/>
      <c r="M3" s="98"/>
      <c r="O3" s="218"/>
      <c r="P3" s="218"/>
    </row>
    <row r="4" spans="2:16" x14ac:dyDescent="0.3">
      <c r="B4" s="123"/>
      <c r="C4" s="115"/>
      <c r="D4" s="115"/>
      <c r="E4" s="115"/>
      <c r="F4" s="115"/>
      <c r="G4" s="115"/>
      <c r="H4" s="115"/>
      <c r="I4" s="115"/>
      <c r="J4" s="115"/>
      <c r="K4" s="115"/>
      <c r="L4" s="115"/>
      <c r="M4" s="115"/>
      <c r="O4" s="14"/>
      <c r="P4" s="14"/>
    </row>
    <row r="5" spans="2:16" ht="16.5" customHeight="1" x14ac:dyDescent="0.3">
      <c r="B5" s="123"/>
      <c r="C5" s="115"/>
      <c r="D5" s="233" t="s">
        <v>269</v>
      </c>
      <c r="E5" s="234"/>
      <c r="F5" s="235"/>
      <c r="G5" s="233" t="s">
        <v>270</v>
      </c>
      <c r="H5" s="234"/>
      <c r="I5" s="234"/>
      <c r="J5" s="234"/>
      <c r="K5" s="234"/>
      <c r="L5" s="235"/>
      <c r="M5" s="124"/>
      <c r="O5" s="14"/>
      <c r="P5" s="14"/>
    </row>
    <row r="6" spans="2:16" ht="48.75" customHeight="1" x14ac:dyDescent="0.3">
      <c r="B6" s="228">
        <v>44926</v>
      </c>
      <c r="C6" s="229"/>
      <c r="D6" s="125" t="s">
        <v>267</v>
      </c>
      <c r="E6" s="125" t="s">
        <v>271</v>
      </c>
      <c r="F6" s="125" t="s">
        <v>272</v>
      </c>
      <c r="G6" s="125" t="s">
        <v>273</v>
      </c>
      <c r="H6" s="125" t="s">
        <v>277</v>
      </c>
      <c r="I6" s="125" t="s">
        <v>274</v>
      </c>
      <c r="J6" s="125" t="s">
        <v>278</v>
      </c>
      <c r="K6" s="125" t="s">
        <v>275</v>
      </c>
      <c r="L6" s="125" t="s">
        <v>276</v>
      </c>
      <c r="M6" s="126" t="s">
        <v>279</v>
      </c>
    </row>
    <row r="7" spans="2:16" ht="16.5" customHeight="1" x14ac:dyDescent="0.3">
      <c r="B7" s="39">
        <v>1</v>
      </c>
      <c r="C7" s="42" t="s">
        <v>280</v>
      </c>
      <c r="D7" s="96"/>
      <c r="E7" s="96"/>
      <c r="F7" s="96"/>
      <c r="G7" s="96"/>
      <c r="H7" s="96"/>
      <c r="I7" s="96"/>
      <c r="J7" s="96"/>
      <c r="K7" s="96"/>
      <c r="L7" s="96"/>
      <c r="M7" s="95">
        <v>14</v>
      </c>
    </row>
    <row r="8" spans="2:16" ht="16.5" customHeight="1" x14ac:dyDescent="0.3">
      <c r="B8" s="39">
        <v>2</v>
      </c>
      <c r="C8" s="46" t="s">
        <v>281</v>
      </c>
      <c r="D8" s="95">
        <v>4</v>
      </c>
      <c r="E8" s="95">
        <v>10</v>
      </c>
      <c r="F8" s="95">
        <v>14</v>
      </c>
      <c r="G8" s="96"/>
      <c r="H8" s="96"/>
      <c r="I8" s="96"/>
      <c r="J8" s="96"/>
      <c r="K8" s="96"/>
      <c r="L8" s="96"/>
      <c r="M8" s="96"/>
    </row>
    <row r="9" spans="2:16" ht="16.5" customHeight="1" x14ac:dyDescent="0.3">
      <c r="B9" s="39">
        <v>3</v>
      </c>
      <c r="C9" s="46" t="s">
        <v>282</v>
      </c>
      <c r="D9" s="96"/>
      <c r="E9" s="96"/>
      <c r="F9" s="96"/>
      <c r="G9" s="96"/>
      <c r="H9" s="96"/>
      <c r="I9" s="96"/>
      <c r="J9" s="96"/>
      <c r="K9" s="96"/>
      <c r="L9" s="96"/>
      <c r="M9" s="96"/>
    </row>
    <row r="10" spans="2:16" ht="16.5" customHeight="1" x14ac:dyDescent="0.3">
      <c r="B10" s="39">
        <v>4</v>
      </c>
      <c r="C10" s="46" t="s">
        <v>283</v>
      </c>
      <c r="D10" s="96"/>
      <c r="E10" s="96"/>
      <c r="F10" s="96"/>
      <c r="G10" s="96"/>
      <c r="H10" s="96"/>
      <c r="I10" s="96"/>
      <c r="J10" s="96"/>
      <c r="K10" s="96"/>
      <c r="L10" s="96"/>
      <c r="M10" s="96"/>
    </row>
    <row r="11" spans="2:16" ht="16.5" customHeight="1" x14ac:dyDescent="0.3">
      <c r="B11" s="39">
        <v>5</v>
      </c>
      <c r="C11" s="42" t="s">
        <v>284</v>
      </c>
      <c r="D11" s="95">
        <v>3975</v>
      </c>
      <c r="E11" s="95">
        <v>9467</v>
      </c>
      <c r="F11" s="95">
        <v>13442</v>
      </c>
      <c r="G11" s="96"/>
      <c r="H11" s="96"/>
      <c r="I11" s="96"/>
      <c r="J11" s="96"/>
      <c r="K11" s="96"/>
      <c r="L11" s="96"/>
      <c r="M11" s="96"/>
    </row>
    <row r="12" spans="2:16" ht="16.5" customHeight="1" x14ac:dyDescent="0.3">
      <c r="B12" s="39">
        <v>6</v>
      </c>
      <c r="C12" s="46" t="s">
        <v>285</v>
      </c>
      <c r="D12" s="95">
        <v>0</v>
      </c>
      <c r="E12" s="95">
        <v>0</v>
      </c>
      <c r="F12" s="95">
        <v>0</v>
      </c>
      <c r="G12" s="96"/>
      <c r="H12" s="96"/>
      <c r="I12" s="96"/>
      <c r="J12" s="96"/>
      <c r="K12" s="96"/>
      <c r="L12" s="96"/>
      <c r="M12" s="96"/>
    </row>
    <row r="13" spans="2:16" ht="16.5" customHeight="1" x14ac:dyDescent="0.3">
      <c r="B13" s="39">
        <v>7</v>
      </c>
      <c r="C13" s="46" t="s">
        <v>286</v>
      </c>
      <c r="D13" s="95">
        <v>3975</v>
      </c>
      <c r="E13" s="95">
        <v>9467</v>
      </c>
      <c r="F13" s="95">
        <v>13442</v>
      </c>
      <c r="G13" s="96"/>
      <c r="H13" s="96"/>
      <c r="I13" s="96"/>
      <c r="J13" s="96"/>
      <c r="K13" s="96"/>
      <c r="L13" s="96"/>
      <c r="M13" s="96"/>
    </row>
    <row r="14" spans="2:16" ht="16.5" customHeight="1" x14ac:dyDescent="0.3">
      <c r="B14" s="99"/>
      <c r="C14" s="101"/>
      <c r="D14" s="100"/>
      <c r="E14" s="100"/>
      <c r="F14" s="100"/>
      <c r="G14" s="100"/>
      <c r="H14" s="100"/>
      <c r="I14" s="100"/>
      <c r="J14" s="100"/>
      <c r="K14" s="100"/>
      <c r="L14" s="100"/>
      <c r="M14" s="102"/>
    </row>
  </sheetData>
  <mergeCells count="5">
    <mergeCell ref="O2:P3"/>
    <mergeCell ref="G5:L5"/>
    <mergeCell ref="B2:M2"/>
    <mergeCell ref="B6:C6"/>
    <mergeCell ref="D5:F5"/>
  </mergeCells>
  <hyperlinks>
    <hyperlink ref="M1" location="Indhold!A1" display="Retur til indhold" xr:uid="{F1F4B842-5959-4BB5-B1C8-0D5B25239882}"/>
  </hyperlinks>
  <pageMargins left="0.7" right="0.7" top="0.75" bottom="0.75" header="0.3" footer="0.3"/>
  <pageSetup paperSize="9" scale="48"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F89F-7B23-453C-8BA5-9AB2C76E914D}">
  <sheetPr>
    <tabColor rgb="FF9A100D"/>
    <pageSetUpPr fitToPage="1"/>
  </sheetPr>
  <dimension ref="B1:M20"/>
  <sheetViews>
    <sheetView showGridLines="0" zoomScale="90" zoomScaleNormal="90" workbookViewId="0">
      <selection activeCell="B10" sqref="B10"/>
    </sheetView>
  </sheetViews>
  <sheetFormatPr defaultColWidth="9.140625" defaultRowHeight="15.75" x14ac:dyDescent="0.3"/>
  <cols>
    <col min="1" max="1" width="9.140625" style="5"/>
    <col min="2" max="2" width="38.5703125" style="5" bestFit="1" customWidth="1"/>
    <col min="3" max="3" width="34.28515625" style="5" customWidth="1"/>
    <col min="4" max="4" width="9.140625" style="5"/>
    <col min="5" max="5" width="15" style="5" customWidth="1"/>
    <col min="6" max="16384" width="9.140625" style="5"/>
  </cols>
  <sheetData>
    <row r="1" spans="2:13" x14ac:dyDescent="0.3">
      <c r="B1" s="14"/>
      <c r="C1" s="14"/>
    </row>
    <row r="2" spans="2:13" x14ac:dyDescent="0.3">
      <c r="B2" s="177" t="s">
        <v>361</v>
      </c>
      <c r="C2" s="178">
        <v>44926</v>
      </c>
      <c r="F2" s="103"/>
      <c r="G2" s="23"/>
      <c r="H2" s="23"/>
      <c r="I2" s="23"/>
      <c r="J2" s="23"/>
      <c r="K2" s="23"/>
      <c r="L2" s="23"/>
      <c r="M2" s="23"/>
    </row>
    <row r="3" spans="2:13" x14ac:dyDescent="0.3">
      <c r="B3" s="179" t="s">
        <v>360</v>
      </c>
      <c r="C3" s="180" t="s">
        <v>351</v>
      </c>
      <c r="F3" s="23"/>
      <c r="G3" s="23"/>
      <c r="H3" s="23"/>
      <c r="I3" s="23"/>
      <c r="J3" s="23"/>
      <c r="K3" s="23"/>
      <c r="L3" s="23"/>
      <c r="M3" s="23"/>
    </row>
    <row r="4" spans="2:13" x14ac:dyDescent="0.3">
      <c r="B4" s="179" t="s">
        <v>357</v>
      </c>
      <c r="C4" s="180">
        <v>17912828</v>
      </c>
      <c r="F4" s="23"/>
      <c r="G4" s="23"/>
      <c r="H4" s="23"/>
      <c r="I4" s="23"/>
      <c r="J4" s="23"/>
      <c r="K4" s="23"/>
      <c r="L4" s="23"/>
      <c r="M4" s="23"/>
    </row>
    <row r="5" spans="2:13" x14ac:dyDescent="0.3">
      <c r="B5" s="179" t="s">
        <v>358</v>
      </c>
      <c r="C5" s="180" t="s">
        <v>356</v>
      </c>
    </row>
    <row r="6" spans="2:13" x14ac:dyDescent="0.3">
      <c r="B6" s="181" t="s">
        <v>359</v>
      </c>
      <c r="C6" s="182" t="s">
        <v>41</v>
      </c>
      <c r="D6" s="18"/>
    </row>
    <row r="9" spans="2:13" x14ac:dyDescent="0.3">
      <c r="B9" s="215" t="s">
        <v>459</v>
      </c>
      <c r="C9" s="216"/>
      <c r="D9" s="216"/>
      <c r="E9" s="217"/>
    </row>
    <row r="10" spans="2:13" x14ac:dyDescent="0.3">
      <c r="B10" s="104"/>
      <c r="C10" s="104"/>
      <c r="D10" s="104"/>
      <c r="E10" s="104"/>
    </row>
    <row r="11" spans="2:13" x14ac:dyDescent="0.3">
      <c r="B11" s="104"/>
      <c r="C11" s="104"/>
      <c r="D11" s="104"/>
      <c r="E11" s="104"/>
    </row>
    <row r="12" spans="2:13" x14ac:dyDescent="0.3">
      <c r="B12" s="104"/>
      <c r="C12" s="104"/>
      <c r="D12" s="104"/>
      <c r="E12" s="104"/>
    </row>
    <row r="13" spans="2:13" x14ac:dyDescent="0.3">
      <c r="B13" s="104"/>
      <c r="C13" s="104"/>
      <c r="D13" s="104"/>
      <c r="E13" s="104"/>
    </row>
    <row r="14" spans="2:13" x14ac:dyDescent="0.3">
      <c r="B14" s="104"/>
      <c r="C14" s="104"/>
      <c r="D14" s="104"/>
      <c r="E14" s="104"/>
    </row>
    <row r="15" spans="2:13" x14ac:dyDescent="0.3">
      <c r="B15" s="104"/>
      <c r="C15" s="104"/>
      <c r="D15" s="104"/>
      <c r="E15" s="104"/>
    </row>
    <row r="16" spans="2:13" x14ac:dyDescent="0.3">
      <c r="B16" s="104"/>
      <c r="C16" s="104"/>
      <c r="D16" s="104"/>
      <c r="E16" s="104"/>
    </row>
    <row r="17" spans="2:5" x14ac:dyDescent="0.3">
      <c r="B17" s="104"/>
      <c r="C17" s="104"/>
      <c r="D17" s="104"/>
      <c r="E17" s="104"/>
    </row>
    <row r="18" spans="2:5" x14ac:dyDescent="0.3">
      <c r="B18" s="104"/>
      <c r="C18" s="104"/>
      <c r="D18" s="104"/>
      <c r="E18" s="104"/>
    </row>
    <row r="19" spans="2:5" x14ac:dyDescent="0.3">
      <c r="B19" s="104"/>
      <c r="C19" s="104"/>
      <c r="D19" s="104"/>
      <c r="E19" s="104"/>
    </row>
    <row r="20" spans="2:5" x14ac:dyDescent="0.3">
      <c r="B20" s="104"/>
      <c r="C20" s="104"/>
      <c r="D20" s="104"/>
      <c r="E20" s="104"/>
    </row>
  </sheetData>
  <mergeCells count="1">
    <mergeCell ref="B9:E9"/>
  </mergeCells>
  <pageMargins left="0.7" right="0.7" top="0.75" bottom="0.75" header="0.3" footer="0.3"/>
  <pageSetup paperSize="9"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01AD-67C8-4835-B59F-FD5361E5824A}">
  <sheetPr>
    <tabColor rgb="FF9A100D"/>
    <pageSetUpPr fitToPage="1"/>
  </sheetPr>
  <dimension ref="A2:J31"/>
  <sheetViews>
    <sheetView showGridLines="0" zoomScale="90" zoomScaleNormal="90" workbookViewId="0"/>
  </sheetViews>
  <sheetFormatPr defaultColWidth="9.140625" defaultRowHeight="15.75" x14ac:dyDescent="0.3"/>
  <cols>
    <col min="1" max="1" width="11.28515625" style="18" customWidth="1"/>
    <col min="2" max="2" width="138.140625" style="5" customWidth="1"/>
    <col min="3" max="3" width="9.140625" style="106"/>
    <col min="4" max="16384" width="9.140625" style="5"/>
  </cols>
  <sheetData>
    <row r="2" spans="2:3" ht="20.25" x14ac:dyDescent="0.35">
      <c r="B2" s="110" t="s">
        <v>341</v>
      </c>
      <c r="C2" s="105"/>
    </row>
    <row r="4" spans="2:3" x14ac:dyDescent="0.3">
      <c r="B4" s="30" t="s">
        <v>288</v>
      </c>
    </row>
    <row r="5" spans="2:3" x14ac:dyDescent="0.3">
      <c r="B5" s="183" t="s">
        <v>289</v>
      </c>
    </row>
    <row r="6" spans="2:3" x14ac:dyDescent="0.3">
      <c r="B6" s="183" t="s">
        <v>290</v>
      </c>
    </row>
    <row r="7" spans="2:3" x14ac:dyDescent="0.3">
      <c r="B7" s="183" t="s">
        <v>291</v>
      </c>
    </row>
    <row r="8" spans="2:3" x14ac:dyDescent="0.3">
      <c r="B8" s="183" t="s">
        <v>292</v>
      </c>
    </row>
    <row r="9" spans="2:3" x14ac:dyDescent="0.3">
      <c r="B9" s="183" t="s">
        <v>314</v>
      </c>
    </row>
    <row r="10" spans="2:3" x14ac:dyDescent="0.3">
      <c r="B10" s="183" t="s">
        <v>315</v>
      </c>
    </row>
    <row r="11" spans="2:3" x14ac:dyDescent="0.3">
      <c r="B11" s="14"/>
    </row>
    <row r="12" spans="2:3" x14ac:dyDescent="0.3">
      <c r="B12" s="109" t="s">
        <v>169</v>
      </c>
    </row>
    <row r="13" spans="2:3" x14ac:dyDescent="0.3">
      <c r="B13" s="183" t="s">
        <v>168</v>
      </c>
      <c r="C13" s="107"/>
    </row>
    <row r="14" spans="2:3" x14ac:dyDescent="0.3">
      <c r="B14" s="183" t="s">
        <v>170</v>
      </c>
      <c r="C14" s="107"/>
    </row>
    <row r="15" spans="2:3" x14ac:dyDescent="0.3">
      <c r="B15" s="25"/>
      <c r="C15" s="107"/>
    </row>
    <row r="16" spans="2:3" x14ac:dyDescent="0.3">
      <c r="B16" s="109" t="s">
        <v>176</v>
      </c>
      <c r="C16" s="107"/>
    </row>
    <row r="17" spans="2:10" x14ac:dyDescent="0.3">
      <c r="B17" s="183" t="s">
        <v>324</v>
      </c>
      <c r="C17" s="107"/>
      <c r="D17" s="23"/>
      <c r="E17" s="23"/>
      <c r="F17" s="23"/>
      <c r="G17" s="23"/>
      <c r="H17" s="23"/>
      <c r="I17" s="23"/>
      <c r="J17" s="23"/>
    </row>
    <row r="18" spans="2:10" x14ac:dyDescent="0.3">
      <c r="B18" s="183" t="s">
        <v>175</v>
      </c>
      <c r="C18" s="107"/>
    </row>
    <row r="19" spans="2:10" x14ac:dyDescent="0.3">
      <c r="B19" s="25"/>
      <c r="C19" s="107"/>
    </row>
    <row r="20" spans="2:10" x14ac:dyDescent="0.3">
      <c r="B20" s="109" t="s">
        <v>330</v>
      </c>
      <c r="C20" s="107"/>
    </row>
    <row r="21" spans="2:10" x14ac:dyDescent="0.3">
      <c r="B21" s="183" t="s">
        <v>177</v>
      </c>
      <c r="C21" s="107"/>
    </row>
    <row r="22" spans="2:10" x14ac:dyDescent="0.3">
      <c r="B22" s="25"/>
      <c r="C22" s="107"/>
    </row>
    <row r="23" spans="2:10" x14ac:dyDescent="0.3">
      <c r="B23" s="109" t="s">
        <v>287</v>
      </c>
      <c r="C23" s="108"/>
    </row>
    <row r="24" spans="2:10" x14ac:dyDescent="0.3">
      <c r="B24" s="183" t="s">
        <v>248</v>
      </c>
      <c r="C24" s="108"/>
    </row>
    <row r="25" spans="2:10" x14ac:dyDescent="0.3">
      <c r="B25" s="183" t="s">
        <v>250</v>
      </c>
      <c r="C25" s="108"/>
    </row>
    <row r="26" spans="2:10" ht="31.5" x14ac:dyDescent="0.3">
      <c r="B26" s="183" t="s">
        <v>408</v>
      </c>
      <c r="C26" s="108"/>
    </row>
    <row r="27" spans="2:10" x14ac:dyDescent="0.3">
      <c r="B27" s="183" t="s">
        <v>425</v>
      </c>
      <c r="C27" s="108"/>
    </row>
    <row r="28" spans="2:10" x14ac:dyDescent="0.3">
      <c r="B28" s="183" t="s">
        <v>442</v>
      </c>
      <c r="C28" s="108"/>
    </row>
    <row r="29" spans="2:10" ht="31.5" x14ac:dyDescent="0.3">
      <c r="B29" s="183" t="s">
        <v>251</v>
      </c>
      <c r="C29" s="108"/>
    </row>
    <row r="30" spans="2:10" x14ac:dyDescent="0.3">
      <c r="B30" s="25"/>
    </row>
    <row r="31" spans="2:10" x14ac:dyDescent="0.3">
      <c r="B31" s="14"/>
    </row>
  </sheetData>
  <hyperlinks>
    <hyperlink ref="B5" location="'EU OVA'!A1" display="EU OVA - Instituttets risikostyringstilgang" xr:uid="{5B28EF42-579F-4722-848A-0B53E9CE3D36}"/>
    <hyperlink ref="B6" location="'EU LIQA'!A1" display="EU LIQA - Likviditetsrisikostyring" xr:uid="{C4AC4AB5-C502-45AB-9132-FE07ED9DCCDD}"/>
    <hyperlink ref="B7" location="'EU CRA'!A1" display="EU CRA - Generelle kvalitative oplysninger om kreditrisiko" xr:uid="{DD241E37-02D0-4B68-A8D1-CF452D672684}"/>
    <hyperlink ref="B8" location="'EU MRA'!A1" display="EU MRA - Kvalitative offentliggørelseskrav i forbindelse med markedsrisiko" xr:uid="{83B93681-5C0C-4989-85B9-DBB72F5D6825}"/>
    <hyperlink ref="B9" location="'EU ORA'!A1" display="EU ORA - Kvalitative oplysninger om operationel risiko" xr:uid="{311F872C-CC16-4BCE-B931-7C122A8CAD7F}"/>
    <hyperlink ref="B10" location="'EU OVB'!A1" display="EU OVB - Offentliggørelse af ledelsessystemer" xr:uid="{A54A9BB6-000F-4CB3-8D9E-DCF03E319956}"/>
    <hyperlink ref="B13" location="'EU CCI'!A1" display="EU CC1 - Sammensætning af  lovpligtigt kapitalgrundlag " xr:uid="{278BAB06-DB89-4633-B880-4671AB06B710}"/>
    <hyperlink ref="B14" location="'EU CC2'!A1" display="EU CC2 - Afstemning mellem lovbestemt kapitalgrundlag og balancen i de reviderede regnskaber" xr:uid="{2E0ED773-3D67-497F-A62B-CB5A0006A32A}"/>
    <hyperlink ref="B17" location="'EU OVC'!A1" display="EU OVC - ICAAP-oplysninger" xr:uid="{77BB8617-C56F-4B73-88D9-1F59A305BCCF}"/>
    <hyperlink ref="B18" location="'EU OV1'!A1" display="EU OV1 - Oversigt over samlede risikoeksponeringer" xr:uid="{BEB3CA5B-0ACA-4F30-B552-E68B7201391E}"/>
    <hyperlink ref="B21" location="'EU KM1'!A1" display="EU KM1 - Væsentlige målekriterier" xr:uid="{EDAD666C-8DD8-4A26-8D2D-647AE82DD37B}"/>
    <hyperlink ref="B24" location="'EU REMA'!A1" display="EU REMA - Aflønningspolitik" xr:uid="{278E2F9F-9225-4F13-9EC5-7B8B3D258218}"/>
    <hyperlink ref="B25" location="'EU REM1'!A1" display="EU REM1 - Aflønning tildelt i løbet af regnskabsåret " xr:uid="{D9D1102A-1D5A-4387-A5A2-6DE4C4A394AB}"/>
    <hyperlink ref="B29" location="'EU REM5'!A1" display="EU REM5 - Oplysninger om aflønning af medarbejdere, hvis arbejde har væsentlig indflydelse på instituttets risikoprofil (identificerede medarbejdere)" xr:uid="{B3A63DFB-24C7-4458-9BB8-9C801BB65445}"/>
    <hyperlink ref="B26" location="'EU REM2'!A1" display="Skema EU REM2 – Særlige betalinger til medarbejdere, hvis arbejde har væsentlig indflydelse på instituttets risikoprofil (identificerede medarbejdere)" xr:uid="{0860B326-4160-4C21-9D50-D8DBEB5ABB31}"/>
    <hyperlink ref="B27" location="'EU REM3'!A1" display="Skema EU REM3 – Udskudt aflønning " xr:uid="{5BFA3B2F-C359-445C-BF00-F9715482A7B0}"/>
    <hyperlink ref="B28" location="'EU REM4'!A1" display="Skema EU REM4 – Aflønning på 1 mio. EUR eller derover pr. regnskabsår" xr:uid="{28C24FBD-EA41-4BF8-8D09-E3E707BF1B14}"/>
  </hyperlinks>
  <pageMargins left="0.7" right="0.7" top="0.75" bottom="0.75" header="0.3" footer="0.3"/>
  <pageSetup paperSize="9" scale="97"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9B607-6AB5-4067-8019-84847FBEF1D8}">
  <sheetPr>
    <tabColor rgb="FFEDF0F0"/>
    <pageSetUpPr fitToPage="1"/>
  </sheetPr>
  <dimension ref="B1:I9"/>
  <sheetViews>
    <sheetView showGridLines="0" zoomScale="90" zoomScaleNormal="90" workbookViewId="0">
      <selection activeCell="E6" sqref="E6"/>
    </sheetView>
  </sheetViews>
  <sheetFormatPr defaultColWidth="9.140625" defaultRowHeight="15.75" x14ac:dyDescent="0.3"/>
  <cols>
    <col min="1" max="1" width="9.140625" style="5"/>
    <col min="2" max="2" width="14.28515625" style="4" customWidth="1"/>
    <col min="3" max="3" width="8.140625" style="4" customWidth="1"/>
    <col min="4" max="4" width="31" style="5" customWidth="1"/>
    <col min="5" max="5" width="151.5703125" style="5" customWidth="1"/>
    <col min="6" max="6" width="9.140625" style="5"/>
    <col min="7" max="7" width="21.28515625" style="5" customWidth="1"/>
    <col min="8" max="16384" width="9.140625" style="5"/>
  </cols>
  <sheetData>
    <row r="1" spans="2:9" ht="16.5" customHeight="1" x14ac:dyDescent="0.3">
      <c r="G1" s="14"/>
      <c r="H1" s="14"/>
      <c r="I1" s="14"/>
    </row>
    <row r="2" spans="2:9" ht="18.75" customHeight="1" x14ac:dyDescent="0.3">
      <c r="B2" s="6" t="s">
        <v>289</v>
      </c>
      <c r="C2" s="6"/>
      <c r="D2" s="6"/>
      <c r="E2" s="6"/>
      <c r="G2" s="218"/>
      <c r="H2" s="218"/>
      <c r="I2" s="14"/>
    </row>
    <row r="3" spans="2:9" ht="16.5" customHeight="1" x14ac:dyDescent="0.3">
      <c r="G3" s="218"/>
      <c r="H3" s="218"/>
      <c r="I3" s="14"/>
    </row>
    <row r="4" spans="2:9" ht="18" customHeight="1" x14ac:dyDescent="0.3">
      <c r="B4" s="111">
        <v>44926</v>
      </c>
      <c r="C4" s="112"/>
      <c r="D4" s="113"/>
      <c r="E4" s="114" t="s">
        <v>355</v>
      </c>
      <c r="G4" s="167" t="s">
        <v>352</v>
      </c>
      <c r="H4" s="14"/>
      <c r="I4" s="14"/>
    </row>
    <row r="5" spans="2:9" ht="409.5" customHeight="1" x14ac:dyDescent="0.3">
      <c r="B5" s="7" t="s">
        <v>293</v>
      </c>
      <c r="C5" s="8" t="s">
        <v>294</v>
      </c>
      <c r="D5" s="9" t="s">
        <v>295</v>
      </c>
      <c r="E5" s="10" t="s">
        <v>466</v>
      </c>
      <c r="G5" s="14"/>
      <c r="H5" s="14"/>
      <c r="I5" s="14"/>
    </row>
    <row r="6" spans="2:9" ht="66.75" customHeight="1" x14ac:dyDescent="0.3">
      <c r="B6" s="7" t="s">
        <v>296</v>
      </c>
      <c r="C6" s="8" t="s">
        <v>297</v>
      </c>
      <c r="D6" s="9" t="s">
        <v>298</v>
      </c>
      <c r="E6" s="9" t="s">
        <v>397</v>
      </c>
    </row>
    <row r="7" spans="2:9" ht="75" customHeight="1" x14ac:dyDescent="0.3">
      <c r="B7" s="7" t="s">
        <v>299</v>
      </c>
      <c r="C7" s="8" t="s">
        <v>300</v>
      </c>
      <c r="D7" s="9" t="s">
        <v>301</v>
      </c>
      <c r="E7" s="10" t="s">
        <v>400</v>
      </c>
    </row>
    <row r="8" spans="2:9" ht="393.75" customHeight="1" x14ac:dyDescent="0.3">
      <c r="B8" s="7" t="s">
        <v>463</v>
      </c>
      <c r="C8" s="8" t="s">
        <v>302</v>
      </c>
      <c r="D8" s="9" t="s">
        <v>303</v>
      </c>
      <c r="E8" s="9" t="s">
        <v>402</v>
      </c>
    </row>
    <row r="9" spans="2:9" x14ac:dyDescent="0.3">
      <c r="B9" s="11"/>
      <c r="C9" s="12"/>
      <c r="D9" s="13"/>
      <c r="E9" s="13"/>
    </row>
  </sheetData>
  <mergeCells count="1">
    <mergeCell ref="G2:H3"/>
  </mergeCells>
  <hyperlinks>
    <hyperlink ref="G4" location="Indhold!A1" display="Retur til indhold" xr:uid="{E7502C61-3F73-4816-85F5-6BB40EE98C07}"/>
  </hyperlinks>
  <pageMargins left="0.25" right="0.25" top="0.75" bottom="0.75" header="0.3" footer="0.3"/>
  <pageSetup paperSize="9" scale="7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505E6-F1B5-40F1-94D7-FA881272D04D}">
  <sheetPr>
    <tabColor rgb="FFEDF0F0"/>
    <pageSetUpPr fitToPage="1"/>
  </sheetPr>
  <dimension ref="B1:I8"/>
  <sheetViews>
    <sheetView showGridLines="0" zoomScale="90" zoomScaleNormal="90" workbookViewId="0">
      <selection activeCell="B6" sqref="B6"/>
    </sheetView>
  </sheetViews>
  <sheetFormatPr defaultColWidth="9.140625" defaultRowHeight="15.75" x14ac:dyDescent="0.3"/>
  <cols>
    <col min="1" max="1" width="9.140625" style="5"/>
    <col min="2" max="2" width="14.28515625" style="4" customWidth="1"/>
    <col min="3" max="3" width="8.140625" style="4" customWidth="1"/>
    <col min="4" max="4" width="69.7109375" style="5" customWidth="1"/>
    <col min="5" max="5" width="97.140625" style="5" customWidth="1"/>
    <col min="6" max="6" width="9.140625" style="5"/>
    <col min="7" max="7" width="15.7109375" style="5" customWidth="1"/>
    <col min="8" max="16384" width="9.140625" style="5"/>
  </cols>
  <sheetData>
    <row r="1" spans="2:9" ht="16.5" customHeight="1" x14ac:dyDescent="0.3">
      <c r="F1" s="14"/>
      <c r="G1" s="14"/>
      <c r="H1" s="14"/>
      <c r="I1" s="14"/>
    </row>
    <row r="2" spans="2:9" ht="18.75" customHeight="1" x14ac:dyDescent="0.3">
      <c r="B2" s="6" t="s">
        <v>290</v>
      </c>
      <c r="C2" s="6"/>
      <c r="D2" s="6"/>
      <c r="E2" s="6"/>
      <c r="F2" s="14"/>
      <c r="G2" s="218"/>
      <c r="H2" s="218"/>
      <c r="I2" s="14"/>
    </row>
    <row r="3" spans="2:9" ht="16.5" customHeight="1" x14ac:dyDescent="0.3">
      <c r="F3" s="14"/>
      <c r="G3" s="218"/>
      <c r="H3" s="218"/>
      <c r="I3" s="14"/>
    </row>
    <row r="4" spans="2:9" ht="15.75" customHeight="1" x14ac:dyDescent="0.3">
      <c r="B4" s="111">
        <v>44926</v>
      </c>
      <c r="C4" s="112"/>
      <c r="D4" s="113"/>
      <c r="E4" s="114" t="s">
        <v>355</v>
      </c>
      <c r="F4" s="14"/>
      <c r="G4" s="167" t="s">
        <v>352</v>
      </c>
      <c r="H4" s="14"/>
      <c r="I4" s="14"/>
    </row>
    <row r="5" spans="2:9" ht="219" customHeight="1" x14ac:dyDescent="0.3">
      <c r="B5" s="7" t="s">
        <v>305</v>
      </c>
      <c r="C5" s="8" t="s">
        <v>294</v>
      </c>
      <c r="D5" s="9" t="s">
        <v>304</v>
      </c>
      <c r="E5" s="15" t="s">
        <v>403</v>
      </c>
      <c r="F5" s="14"/>
      <c r="G5" s="14"/>
      <c r="H5" s="14"/>
      <c r="I5" s="14"/>
    </row>
    <row r="6" spans="2:9" ht="63" x14ac:dyDescent="0.3">
      <c r="B6" s="7" t="s">
        <v>305</v>
      </c>
      <c r="C6" s="8" t="s">
        <v>306</v>
      </c>
      <c r="D6" s="9" t="s">
        <v>307</v>
      </c>
      <c r="E6" s="9" t="s">
        <v>407</v>
      </c>
    </row>
    <row r="7" spans="2:9" ht="362.25" x14ac:dyDescent="0.3">
      <c r="B7" s="7" t="s">
        <v>305</v>
      </c>
      <c r="C7" s="8" t="s">
        <v>308</v>
      </c>
      <c r="D7" s="9" t="s">
        <v>309</v>
      </c>
      <c r="E7" s="10" t="s">
        <v>393</v>
      </c>
      <c r="F7" s="186"/>
    </row>
    <row r="8" spans="2:9" x14ac:dyDescent="0.3">
      <c r="B8" s="11"/>
      <c r="C8" s="12"/>
      <c r="D8" s="13"/>
      <c r="E8" s="13"/>
    </row>
  </sheetData>
  <mergeCells count="1">
    <mergeCell ref="G2:H3"/>
  </mergeCells>
  <hyperlinks>
    <hyperlink ref="G4" location="Indhold!A1" display="Retur til indhold" xr:uid="{C254CD38-FCE4-4E3B-8CC8-C46644F8307D}"/>
  </hyperlinks>
  <pageMargins left="0.7" right="0.7" top="0.75" bottom="0.75" header="0.3" footer="0.3"/>
  <pageSetup paperSize="9" scale="68"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BD906-C949-4BF4-82A5-631FEF41A6DC}">
  <sheetPr>
    <tabColor rgb="FFEDF0F0"/>
    <pageSetUpPr fitToPage="1"/>
  </sheetPr>
  <dimension ref="B1:H7"/>
  <sheetViews>
    <sheetView showGridLines="0" zoomScale="90" zoomScaleNormal="90" workbookViewId="0">
      <selection activeCell="B5" sqref="B5"/>
    </sheetView>
  </sheetViews>
  <sheetFormatPr defaultColWidth="9.140625" defaultRowHeight="15.75" x14ac:dyDescent="0.3"/>
  <cols>
    <col min="1" max="1" width="9.140625" style="5"/>
    <col min="2" max="2" width="11.5703125" style="4" customWidth="1"/>
    <col min="3" max="3" width="69.7109375" style="5" customWidth="1"/>
    <col min="4" max="4" width="120.140625" style="5" customWidth="1"/>
    <col min="5" max="5" width="9.140625" style="5"/>
    <col min="6" max="6" width="16" style="5" customWidth="1"/>
    <col min="7" max="16384" width="9.140625" style="5"/>
  </cols>
  <sheetData>
    <row r="1" spans="2:8" ht="16.5" customHeight="1" x14ac:dyDescent="0.3">
      <c r="E1" s="14"/>
      <c r="F1" s="14"/>
      <c r="G1" s="14"/>
      <c r="H1" s="14"/>
    </row>
    <row r="2" spans="2:8" ht="18.75" customHeight="1" x14ac:dyDescent="0.3">
      <c r="B2" s="6" t="s">
        <v>291</v>
      </c>
      <c r="C2" s="6"/>
      <c r="D2" s="6"/>
      <c r="E2" s="14"/>
      <c r="F2" s="218"/>
      <c r="G2" s="218"/>
      <c r="H2" s="14"/>
    </row>
    <row r="3" spans="2:8" ht="16.5" customHeight="1" x14ac:dyDescent="0.3">
      <c r="E3" s="14"/>
      <c r="F3" s="218"/>
      <c r="G3" s="218"/>
      <c r="H3" s="14"/>
    </row>
    <row r="4" spans="2:8" ht="15.75" customHeight="1" x14ac:dyDescent="0.3">
      <c r="B4" s="111">
        <v>44926</v>
      </c>
      <c r="C4" s="113"/>
      <c r="D4" s="114" t="s">
        <v>355</v>
      </c>
      <c r="E4" s="14"/>
      <c r="F4" s="167" t="s">
        <v>352</v>
      </c>
      <c r="G4" s="14"/>
      <c r="H4" s="14"/>
    </row>
    <row r="5" spans="2:8" ht="48.75" customHeight="1" x14ac:dyDescent="0.3">
      <c r="B5" s="8" t="s">
        <v>294</v>
      </c>
      <c r="C5" s="9" t="s">
        <v>310</v>
      </c>
      <c r="D5" s="9" t="s">
        <v>407</v>
      </c>
      <c r="E5" s="14"/>
      <c r="F5" s="14"/>
      <c r="G5" s="14"/>
      <c r="H5" s="14"/>
    </row>
    <row r="6" spans="2:8" ht="409.5" x14ac:dyDescent="0.3">
      <c r="B6" s="8" t="s">
        <v>311</v>
      </c>
      <c r="C6" s="9" t="s">
        <v>339</v>
      </c>
      <c r="D6" s="9" t="s">
        <v>394</v>
      </c>
    </row>
    <row r="7" spans="2:8" x14ac:dyDescent="0.3">
      <c r="B7" s="12"/>
      <c r="C7" s="13"/>
      <c r="D7" s="13"/>
    </row>
  </sheetData>
  <mergeCells count="1">
    <mergeCell ref="F2:G3"/>
  </mergeCells>
  <hyperlinks>
    <hyperlink ref="F4" location="Indhold!A1" display="Retur til indhold" xr:uid="{EC808BF2-D44B-4407-AC89-D1A113764899}"/>
  </hyperlinks>
  <pageMargins left="0.7" right="0.7" top="0.75" bottom="0.75" header="0.3" footer="0.3"/>
  <pageSetup paperSize="9" scale="64"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23BE1-9406-4E03-85B3-8EB20DBAAA9C}">
  <sheetPr>
    <tabColor rgb="FFEDF0F0"/>
    <pageSetUpPr fitToPage="1"/>
  </sheetPr>
  <dimension ref="B1:H6"/>
  <sheetViews>
    <sheetView showGridLines="0" zoomScale="90" zoomScaleNormal="90" workbookViewId="0">
      <selection activeCell="D43" sqref="D43"/>
    </sheetView>
  </sheetViews>
  <sheetFormatPr defaultColWidth="9.140625" defaultRowHeight="15.75" x14ac:dyDescent="0.3"/>
  <cols>
    <col min="1" max="1" width="9.140625" style="5"/>
    <col min="2" max="2" width="11.5703125" style="4" customWidth="1"/>
    <col min="3" max="3" width="69.7109375" style="5" customWidth="1"/>
    <col min="4" max="4" width="86.28515625" style="5" customWidth="1"/>
    <col min="5" max="5" width="9.140625" style="5"/>
    <col min="6" max="6" width="16.28515625" style="5" customWidth="1"/>
    <col min="7" max="16384" width="9.140625" style="5"/>
  </cols>
  <sheetData>
    <row r="1" spans="2:8" ht="16.5" customHeight="1" x14ac:dyDescent="0.3">
      <c r="E1" s="14"/>
      <c r="F1" s="14"/>
      <c r="G1" s="14"/>
      <c r="H1" s="14"/>
    </row>
    <row r="2" spans="2:8" ht="18.75" customHeight="1" x14ac:dyDescent="0.3">
      <c r="B2" s="6" t="s">
        <v>292</v>
      </c>
      <c r="C2" s="6"/>
      <c r="D2" s="6"/>
      <c r="E2" s="14"/>
      <c r="F2" s="218"/>
      <c r="G2" s="218"/>
      <c r="H2" s="14"/>
    </row>
    <row r="3" spans="2:8" ht="16.5" customHeight="1" x14ac:dyDescent="0.3">
      <c r="E3" s="14"/>
      <c r="F3" s="218"/>
      <c r="G3" s="218"/>
      <c r="H3" s="14"/>
    </row>
    <row r="4" spans="2:8" ht="31.5" x14ac:dyDescent="0.3">
      <c r="B4" s="111">
        <v>44926</v>
      </c>
      <c r="C4" s="113"/>
      <c r="D4" s="114" t="s">
        <v>355</v>
      </c>
      <c r="E4" s="14"/>
      <c r="F4" s="167" t="s">
        <v>352</v>
      </c>
      <c r="G4" s="14"/>
      <c r="H4" s="14"/>
    </row>
    <row r="5" spans="2:8" ht="290.25" customHeight="1" x14ac:dyDescent="0.3">
      <c r="B5" s="8" t="s">
        <v>294</v>
      </c>
      <c r="C5" s="9" t="s">
        <v>312</v>
      </c>
      <c r="D5" s="15" t="s">
        <v>401</v>
      </c>
      <c r="E5" s="14"/>
      <c r="F5" s="14"/>
      <c r="G5" s="14"/>
      <c r="H5" s="14"/>
    </row>
    <row r="6" spans="2:8" x14ac:dyDescent="0.3">
      <c r="B6" s="12"/>
      <c r="C6" s="13"/>
      <c r="D6" s="13"/>
    </row>
  </sheetData>
  <mergeCells count="1">
    <mergeCell ref="F2:G3"/>
  </mergeCells>
  <hyperlinks>
    <hyperlink ref="F4" location="Indhold!A1" display="Retur til indhold" xr:uid="{A5FE705F-658F-497D-8D22-BBF9EF0A01C3}"/>
  </hyperlinks>
  <pageMargins left="0.7" right="0.7" top="0.75" bottom="0.75" header="0.3" footer="0.3"/>
  <pageSetup paperSize="9" scale="78"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442ED-1495-4A40-907B-EFE2A91C7B5A}">
  <sheetPr>
    <tabColor rgb="FFEDF0F0"/>
    <pageSetUpPr fitToPage="1"/>
  </sheetPr>
  <dimension ref="B1:H16"/>
  <sheetViews>
    <sheetView showGridLines="0" zoomScale="90" zoomScaleNormal="90" workbookViewId="0">
      <selection activeCell="B5" sqref="B5"/>
    </sheetView>
  </sheetViews>
  <sheetFormatPr defaultColWidth="9.140625" defaultRowHeight="15.75" x14ac:dyDescent="0.3"/>
  <cols>
    <col min="1" max="1" width="9.140625" style="5"/>
    <col min="2" max="2" width="11.5703125" style="4" customWidth="1"/>
    <col min="3" max="3" width="69.7109375" style="5" customWidth="1"/>
    <col min="4" max="4" width="119.5703125" style="5" customWidth="1"/>
    <col min="5" max="5" width="9.140625" style="5"/>
    <col min="6" max="6" width="16" style="5" customWidth="1"/>
    <col min="7" max="16384" width="9.140625" style="5"/>
  </cols>
  <sheetData>
    <row r="1" spans="2:8" ht="16.5" customHeight="1" x14ac:dyDescent="0.3">
      <c r="E1" s="14"/>
      <c r="F1" s="14"/>
      <c r="G1" s="14"/>
      <c r="H1" s="14"/>
    </row>
    <row r="2" spans="2:8" ht="18.75" customHeight="1" x14ac:dyDescent="0.3">
      <c r="B2" s="6" t="s">
        <v>331</v>
      </c>
      <c r="C2" s="6"/>
      <c r="D2" s="6"/>
      <c r="E2" s="14"/>
      <c r="F2" s="218"/>
      <c r="G2" s="218"/>
      <c r="H2" s="14"/>
    </row>
    <row r="3" spans="2:8" ht="16.5" customHeight="1" x14ac:dyDescent="0.3">
      <c r="E3" s="14"/>
      <c r="F3" s="218"/>
      <c r="G3" s="218"/>
      <c r="H3" s="14"/>
    </row>
    <row r="4" spans="2:8" ht="31.5" x14ac:dyDescent="0.3">
      <c r="B4" s="111">
        <v>44926</v>
      </c>
      <c r="C4" s="113"/>
      <c r="D4" s="114" t="s">
        <v>355</v>
      </c>
      <c r="E4" s="14"/>
      <c r="F4" s="167" t="s">
        <v>352</v>
      </c>
      <c r="G4" s="14"/>
      <c r="H4" s="14"/>
    </row>
    <row r="5" spans="2:8" ht="409.5" x14ac:dyDescent="0.3">
      <c r="B5" s="8" t="s">
        <v>294</v>
      </c>
      <c r="C5" s="9" t="s">
        <v>313</v>
      </c>
      <c r="D5" s="9" t="s">
        <v>398</v>
      </c>
      <c r="E5" s="14"/>
      <c r="F5" s="14"/>
      <c r="G5" s="14"/>
      <c r="H5" s="14"/>
    </row>
    <row r="6" spans="2:8" x14ac:dyDescent="0.3">
      <c r="B6" s="12"/>
      <c r="C6" s="13"/>
      <c r="D6" s="2"/>
    </row>
    <row r="7" spans="2:8" x14ac:dyDescent="0.3">
      <c r="D7" s="1"/>
    </row>
    <row r="8" spans="2:8" x14ac:dyDescent="0.3">
      <c r="D8" s="3"/>
    </row>
    <row r="9" spans="2:8" x14ac:dyDescent="0.3">
      <c r="D9" s="1"/>
    </row>
    <row r="10" spans="2:8" x14ac:dyDescent="0.3">
      <c r="D10" s="168"/>
    </row>
    <row r="11" spans="2:8" x14ac:dyDescent="0.3">
      <c r="D11" s="169"/>
    </row>
    <row r="12" spans="2:8" x14ac:dyDescent="0.3">
      <c r="D12" s="169"/>
    </row>
    <row r="13" spans="2:8" x14ac:dyDescent="0.3">
      <c r="D13" s="1"/>
    </row>
    <row r="14" spans="2:8" x14ac:dyDescent="0.3">
      <c r="D14" s="16"/>
    </row>
    <row r="15" spans="2:8" x14ac:dyDescent="0.3">
      <c r="D15" s="16"/>
    </row>
    <row r="16" spans="2:8" x14ac:dyDescent="0.3">
      <c r="D16" s="1"/>
    </row>
  </sheetData>
  <mergeCells count="1">
    <mergeCell ref="F2:G3"/>
  </mergeCells>
  <hyperlinks>
    <hyperlink ref="F4" location="Indhold!A1" display="Retur til indhold" xr:uid="{91B466DD-9286-4B50-B691-244DF662EC5C}"/>
  </hyperlinks>
  <pageMargins left="0.7" right="0.7" top="0.75" bottom="0.75" header="0.3" footer="0.3"/>
  <pageSetup paperSize="9" scale="64" fitToHeight="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T V V W T r 9 1 2 Q S o A A A A + A A A A B I A H A B D b 2 5 m a W c v U G F j a 2 F n Z S 5 4 b W w g o h g A K K A U A A A A A A A A A A A A A A A A A A A A A A A A A A A A h Y 9 N D o I w G E S v Q r q n P 8 A C z U d Z 6 E 5 J T E y M 2 6 Z U a I R i a L H c z Y V H 8 g q S K O r O 5 U z e J G 8 e t z v k Y 9 s E V 9 V b 3 Z k M M U x R o I z s S m 2 q D A 3 u F K Y o 5 7 A T 8 i w q F U y w s c v R 6 g z V z l 2 W h H j v s Y 9 x 1 1 c k o p S R Y 7 H d y 1 q 1 I t T G O m G k Q p 9 V + X + F O B x e M j z C y Q I n a c x w n D I g c w 2 F N l 8 k m o w x B f J T w m p o 3 N A r X o p w v Q E y R y D v F / w J U E s D B B Q A A g A I A E 1 V V k 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N V V Z O K I p H u A 4 A A A A R A A A A E w A c A E Z v c m 1 1 b G F z L 1 N l Y 3 R p b 2 4 x L m 0 g o h g A K K A U A A A A A A A A A A A A A A A A A A A A A A A A A A A A K 0 5 N L s n M z 1 M I h t C G 1 g B Q S w E C L Q A U A A I A C A B N V V Z O v 3 X Z B K g A A A D 4 A A A A E g A A A A A A A A A A A A A A A A A A A A A A Q 2 9 u Z m l n L 1 B h Y 2 t h Z 2 U u e G 1 s U E s B A i 0 A F A A C A A g A T V V W T g / K 6 a u k A A A A 6 Q A A A B M A A A A A A A A A A A A A A A A A 9 A A A A F t D b 2 5 0 Z W 5 0 X 1 R 5 c G V z X S 5 4 b W x Q S w E C L Q A U A A I A C A B N V V Z O 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d A r U v y y Q U a u l 8 J e d k N m e Q A A A A A C A A A A A A A D Z g A A w A A A A B A A A A D Y v 5 k o 1 k W 4 u N d X k Q k + K B C E A A A A A A S A A A C g A A A A E A A A A M 5 Q o P k S S i X I v 1 5 T E N R s F 9 d Q A A A A J j o y 1 z h K j C J K S t 0 L M N w B l b f f r K Z y G k e 7 1 j 9 y / V T W T g J / e z 3 5 / 9 g U 3 5 y 6 b 3 w o C 5 D S D C 0 7 U j / s r 9 j j 1 6 s / V v t a 5 p L 1 F y O X v E e i L z x A 4 3 + a 6 v s U A A A A G 1 7 x D 7 s F Z 6 I 5 R d i V 5 L 1 a X P s i q d s = < / D a t a M a s h u p > 
</file>

<file path=customXml/itemProps1.xml><?xml version="1.0" encoding="utf-8"?>
<ds:datastoreItem xmlns:ds="http://schemas.openxmlformats.org/officeDocument/2006/customXml" ds:itemID="{C7B898BB-FD91-4D79-860C-DFF0283FC4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21</vt:i4>
      </vt:variant>
    </vt:vector>
  </HeadingPairs>
  <TitlesOfParts>
    <vt:vector size="42" baseType="lpstr">
      <vt:lpstr>Forside</vt:lpstr>
      <vt:lpstr>Ansvarsfraskrivelse</vt:lpstr>
      <vt:lpstr>Erklæring</vt:lpstr>
      <vt:lpstr>Indhold</vt:lpstr>
      <vt:lpstr>EU OVA</vt:lpstr>
      <vt:lpstr>EU LIQA</vt:lpstr>
      <vt:lpstr>EU CRA</vt:lpstr>
      <vt:lpstr>EU MRA</vt:lpstr>
      <vt:lpstr>EU ORA</vt:lpstr>
      <vt:lpstr>EU OVB</vt:lpstr>
      <vt:lpstr>EU CC1</vt:lpstr>
      <vt:lpstr>EU CC2</vt:lpstr>
      <vt:lpstr>EU OVC</vt:lpstr>
      <vt:lpstr>EU OV1</vt:lpstr>
      <vt:lpstr>EU KM1</vt:lpstr>
      <vt:lpstr>EU REMA</vt:lpstr>
      <vt:lpstr>EU REM1</vt:lpstr>
      <vt:lpstr>EU REM2</vt:lpstr>
      <vt:lpstr>EU REM3</vt:lpstr>
      <vt:lpstr>EU REM4</vt:lpstr>
      <vt:lpstr>EU REM5</vt:lpstr>
      <vt:lpstr>Ansvarsfraskrivelse!Udskriftsområde</vt:lpstr>
      <vt:lpstr>Erklæring!Udskriftsområde</vt:lpstr>
      <vt:lpstr>'EU CC1'!Udskriftsområde</vt:lpstr>
      <vt:lpstr>'EU CC2'!Udskriftsområde</vt:lpstr>
      <vt:lpstr>'EU CRA'!Udskriftsområde</vt:lpstr>
      <vt:lpstr>'EU KM1'!Udskriftsområde</vt:lpstr>
      <vt:lpstr>'EU LIQA'!Udskriftsområde</vt:lpstr>
      <vt:lpstr>'EU MRA'!Udskriftsområde</vt:lpstr>
      <vt:lpstr>'EU ORA'!Udskriftsområde</vt:lpstr>
      <vt:lpstr>'EU OV1'!Udskriftsområde</vt:lpstr>
      <vt:lpstr>'EU OVA'!Udskriftsområde</vt:lpstr>
      <vt:lpstr>'EU OVB'!Udskriftsområde</vt:lpstr>
      <vt:lpstr>'EU OVC'!Udskriftsområde</vt:lpstr>
      <vt:lpstr>'EU REM1'!Udskriftsområde</vt:lpstr>
      <vt:lpstr>'EU REM2'!Udskriftsområde</vt:lpstr>
      <vt:lpstr>'EU REM3'!Udskriftsområde</vt:lpstr>
      <vt:lpstr>'EU REM4'!Udskriftsområde</vt:lpstr>
      <vt:lpstr>'EU REM5'!Udskriftsområde</vt:lpstr>
      <vt:lpstr>'EU REMA'!Udskriftsområde</vt:lpstr>
      <vt:lpstr>Forside!Udskriftsområde</vt:lpstr>
      <vt:lpstr>Indhold!Udskriftsområde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Fjorbak Jensen</dc:creator>
  <cp:lastModifiedBy>Ninna Qvortrup</cp:lastModifiedBy>
  <cp:lastPrinted>2023-01-25T10:10:42Z</cp:lastPrinted>
  <dcterms:created xsi:type="dcterms:W3CDTF">2019-01-21T09:35:48Z</dcterms:created>
  <dcterms:modified xsi:type="dcterms:W3CDTF">2023-02-02T10:30:30Z</dcterms:modified>
</cp:coreProperties>
</file>